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project\eproses\public\indir\"/>
    </mc:Choice>
  </mc:AlternateContent>
  <xr:revisionPtr revIDLastSave="0" documentId="8_{2FD1F94A-F075-4D3C-93FA-5AC11D8C3502}" xr6:coauthVersionLast="47" xr6:coauthVersionMax="47" xr10:uidLastSave="{00000000-0000-0000-0000-000000000000}"/>
  <bookViews>
    <workbookView xWindow="-120" yWindow="-120" windowWidth="29040" windowHeight="15090" xr2:uid="{CAFB75C8-DC19-44A0-AED3-41B4226CAB9B}"/>
  </bookViews>
  <sheets>
    <sheet name="FMEA formu" sheetId="1" r:id="rId1"/>
    <sheet name="Puanlama" sheetId="2" r:id="rId2"/>
    <sheet name="Örnek" sheetId="3" r:id="rId3"/>
    <sheet name="Açıklama" sheetId="4" r:id="rId4"/>
  </sheets>
  <definedNames>
    <definedName name="AP_TABLO">Puanlama!$D$21:$G$45</definedName>
    <definedName name="_xlnm.Print_Area" localSheetId="3">Açıklama!$A$1:$C$33</definedName>
    <definedName name="_xlnm.Print_Area" localSheetId="0">'FMEA formu'!$A$1:$S$43</definedName>
    <definedName name="_xlnm.Print_Area" localSheetId="2">Örnek!$A$1:$S$24</definedName>
    <definedName name="_xlnm.Print_Area" localSheetId="1">Puanlama!$A$1:$G$47</definedName>
    <definedName name="_xlnm.Print_Titles" localSheetId="0">'FMEA formu'!$10:$11</definedName>
    <definedName name="_xlnm.Print_Titles" localSheetId="2">Örnek!$10:$11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S21" i="3" l="1"/>
  <c r="R21" i="3"/>
  <c r="K21" i="3"/>
  <c r="J21" i="3"/>
  <c r="S20" i="3"/>
  <c r="R20" i="3"/>
  <c r="K20" i="3"/>
  <c r="J20" i="3"/>
  <c r="S19" i="3"/>
  <c r="R19" i="3"/>
  <c r="K19" i="3"/>
  <c r="J19" i="3"/>
  <c r="S18" i="3"/>
  <c r="R18" i="3"/>
  <c r="K18" i="3"/>
  <c r="J18" i="3"/>
  <c r="S17" i="3"/>
  <c r="R17" i="3"/>
  <c r="K17" i="3"/>
  <c r="J17" i="3"/>
  <c r="S16" i="3"/>
  <c r="R16" i="3"/>
  <c r="K16" i="3"/>
  <c r="J16" i="3"/>
  <c r="S15" i="3"/>
  <c r="R15" i="3"/>
  <c r="K15" i="3"/>
  <c r="J15" i="3"/>
  <c r="S14" i="3"/>
  <c r="R14" i="3"/>
  <c r="K14" i="3"/>
  <c r="J14" i="3"/>
  <c r="S13" i="3"/>
  <c r="R13" i="3"/>
  <c r="K13" i="3"/>
  <c r="J13" i="3"/>
  <c r="S12" i="3"/>
  <c r="R12" i="3"/>
  <c r="K12" i="3"/>
  <c r="J12" i="3"/>
  <c r="S41" i="1"/>
  <c r="R41" i="1"/>
  <c r="K41" i="1"/>
  <c r="J41" i="1"/>
  <c r="S40" i="1"/>
  <c r="R40" i="1"/>
  <c r="K40" i="1"/>
  <c r="J40" i="1"/>
  <c r="S39" i="1"/>
  <c r="R39" i="1"/>
  <c r="K39" i="1"/>
  <c r="J39" i="1"/>
  <c r="S38" i="1"/>
  <c r="R38" i="1"/>
  <c r="K38" i="1"/>
  <c r="J38" i="1"/>
  <c r="S37" i="1"/>
  <c r="R37" i="1"/>
  <c r="K37" i="1"/>
  <c r="J37" i="1"/>
  <c r="S36" i="1"/>
  <c r="R36" i="1"/>
  <c r="K36" i="1"/>
  <c r="J36" i="1"/>
  <c r="S35" i="1"/>
  <c r="R35" i="1"/>
  <c r="K35" i="1"/>
  <c r="J35" i="1"/>
  <c r="S34" i="1"/>
  <c r="R34" i="1"/>
  <c r="K34" i="1"/>
  <c r="J34" i="1"/>
  <c r="S33" i="1"/>
  <c r="R33" i="1"/>
  <c r="K33" i="1"/>
  <c r="J33" i="1"/>
  <c r="S32" i="1"/>
  <c r="R32" i="1"/>
  <c r="K32" i="1"/>
  <c r="J32" i="1"/>
  <c r="S31" i="1"/>
  <c r="R31" i="1"/>
  <c r="K31" i="1"/>
  <c r="J31" i="1"/>
  <c r="S30" i="1"/>
  <c r="R30" i="1"/>
  <c r="K30" i="1"/>
  <c r="J30" i="1"/>
  <c r="S29" i="1"/>
  <c r="R29" i="1"/>
  <c r="K29" i="1"/>
  <c r="J29" i="1"/>
  <c r="S28" i="1"/>
  <c r="R28" i="1"/>
  <c r="K28" i="1"/>
  <c r="J28" i="1"/>
  <c r="S27" i="1"/>
  <c r="R27" i="1"/>
  <c r="K27" i="1"/>
  <c r="J27" i="1"/>
  <c r="S26" i="1"/>
  <c r="R26" i="1"/>
  <c r="K26" i="1"/>
  <c r="J26" i="1"/>
  <c r="S25" i="1"/>
  <c r="R25" i="1"/>
  <c r="K25" i="1"/>
  <c r="J25" i="1"/>
  <c r="S24" i="1"/>
  <c r="R24" i="1"/>
  <c r="K24" i="1"/>
  <c r="J24" i="1"/>
  <c r="S23" i="1"/>
  <c r="R23" i="1"/>
  <c r="K23" i="1"/>
  <c r="J23" i="1"/>
  <c r="S22" i="1"/>
  <c r="R22" i="1"/>
  <c r="K22" i="1"/>
  <c r="J22" i="1"/>
  <c r="S21" i="1"/>
  <c r="R21" i="1"/>
  <c r="K21" i="1"/>
  <c r="J21" i="1"/>
  <c r="S20" i="1"/>
  <c r="R20" i="1"/>
  <c r="K20" i="1"/>
  <c r="J20" i="1"/>
  <c r="S19" i="1"/>
  <c r="R19" i="1"/>
  <c r="K19" i="1"/>
  <c r="J19" i="1"/>
  <c r="S18" i="1"/>
  <c r="R18" i="1"/>
  <c r="K18" i="1"/>
  <c r="J18" i="1"/>
  <c r="S17" i="1"/>
  <c r="R17" i="1"/>
  <c r="K17" i="1"/>
  <c r="J17" i="1"/>
  <c r="S16" i="1"/>
  <c r="R16" i="1"/>
  <c r="K16" i="1"/>
  <c r="J16" i="1"/>
  <c r="S15" i="1"/>
  <c r="R15" i="1"/>
  <c r="K15" i="1"/>
  <c r="J15" i="1"/>
  <c r="S14" i="1"/>
  <c r="R14" i="1"/>
  <c r="K14" i="1"/>
  <c r="J14" i="1"/>
  <c r="S13" i="1"/>
  <c r="R13" i="1"/>
  <c r="K13" i="1"/>
  <c r="J13" i="1"/>
  <c r="S12" i="1"/>
  <c r="R12" i="1"/>
  <c r="K12" i="1"/>
  <c r="J12" i="1"/>
  <c r="M8" i="1"/>
  <c r="M8" i="3" l="1"/>
  <c r="C8" i="3"/>
  <c r="E8" i="3"/>
  <c r="I8" i="3"/>
  <c r="C8" i="1"/>
  <c r="I8" i="1"/>
  <c r="E8" i="1"/>
</calcChain>
</file>

<file path=xl/sharedStrings.xml><?xml version="1.0" encoding="utf-8"?>
<sst xmlns="http://schemas.openxmlformats.org/spreadsheetml/2006/main" count="373" uniqueCount="180">
  <si>
    <t>FMEA puanlama tabloları</t>
  </si>
  <si>
    <t>Şiddet (S), Olasılık (O), Saptanabilirlik (D) 1–10 ve Eylem Önceliği (AP) tablosu</t>
  </si>
  <si>
    <t>Online araç: eproses.com/araclar/fmea-formu  ·  Sarı hücreleri doldurun, mavi hücreler formülle gelir</t>
  </si>
  <si>
    <t>Puanlama rehberi (AIAG FMEA 4. baskı ve AIAG-VDA 2019 tablolarının sadeleştirilmiş özeti)</t>
  </si>
  <si>
    <t>Puan</t>
  </si>
  <si>
    <t>Şiddet (S): hata müşteriye ulaşırsa etkisi</t>
  </si>
  <si>
    <t>Olasılık (O): nedenin oluşma sıklığı</t>
  </si>
  <si>
    <t>Saptanabilirlik (D): kontrolün hatayı yakalama gücü (düşük = iyi)</t>
  </si>
  <si>
    <t>Güvenlik ya da yasal uygunsuzluk, uyarısız</t>
  </si>
  <si>
    <t>Çok yüksek: 10 parçada 1 ya da daha sık</t>
  </si>
  <si>
    <t>Kontrol yok; hata saptanamaz</t>
  </si>
  <si>
    <t>Güvenlik ya da yasal uygunsuzluk, önceden uyarılı</t>
  </si>
  <si>
    <t>Çok yüksek: yaklaşık 20 parçada 1</t>
  </si>
  <si>
    <t>Rastgele denetim; yakalanması pek olası değil</t>
  </si>
  <si>
    <t>Ana işlev kaybı; ürün çalışmaz ya da %100 hurda</t>
  </si>
  <si>
    <t>Yüksek: yaklaşık 50 parçada 1</t>
  </si>
  <si>
    <t>Görsel ya da elle kontrol, sonradan</t>
  </si>
  <si>
    <t>Ana işlev azalır; müşteri çok memnuniyetsiz, ayıklama</t>
  </si>
  <si>
    <t>Yüksek: yaklaşık 100 parçada 1</t>
  </si>
  <si>
    <t>Operatörün görsel kontrolü, istasyonda</t>
  </si>
  <si>
    <t>İkincil (konfor) işlev kaybı; kısmi hurda</t>
  </si>
  <si>
    <t>Orta: yaklaşık 500 parçada 1</t>
  </si>
  <si>
    <t>Mastar ya da ölçümle sonradan kontrol</t>
  </si>
  <si>
    <t>İkincil işlev azalır; hat dışında tamir</t>
  </si>
  <si>
    <t>Orta: yaklaşık 2 binde 1</t>
  </si>
  <si>
    <t>Mastar ya da ölçüm cihazıyla istasyonda kontrol</t>
  </si>
  <si>
    <t>Görünüş kusuru; çoğu müşteri fark eder, küçük ek iş</t>
  </si>
  <si>
    <t>Düşük: yaklaşık 10 binde 1</t>
  </si>
  <si>
    <t>Otomatik kontrol hatayı sonraki istasyonda yakalar</t>
  </si>
  <si>
    <t>Küçük görünüş kusuru; müşterilerin yarısı fark eder</t>
  </si>
  <si>
    <t>Düşük: yaklaşık 100 binde 1</t>
  </si>
  <si>
    <t>Otomatik kontrol hatayı istasyonda yakalar</t>
  </si>
  <si>
    <t>Çok küçük kusur; yalnız dikkatli müşteri fark eder</t>
  </si>
  <si>
    <t>Çok düşük: yaklaşık milyonda 1</t>
  </si>
  <si>
    <t>Otomatik kontrol hatayı yakalar ve üretimi durdurur</t>
  </si>
  <si>
    <t>Fark edilebilir etkisi yok</t>
  </si>
  <si>
    <t>Önleme kontrolüyle neden ortadan kalktı</t>
  </si>
  <si>
    <t>Hata önlenir (poka-yoke); hatalı parça yapılamaz</t>
  </si>
  <si>
    <t>Eylem Önceliği (AP) tablosu: AIAG-VDA (2019) P-FMEA mantığıyla YAKLAŞIK  ·  formdaki AP sütunu bu tabloyu kullanır</t>
  </si>
  <si>
    <t>No</t>
  </si>
  <si>
    <t>Şiddet (S)</t>
  </si>
  <si>
    <t>Olasılık (O)</t>
  </si>
  <si>
    <t>D 7–10</t>
  </si>
  <si>
    <t>D 5–6</t>
  </si>
  <si>
    <t>D 2–4</t>
  </si>
  <si>
    <t>D 1</t>
  </si>
  <si>
    <t>9–10</t>
  </si>
  <si>
    <t>8–10</t>
  </si>
  <si>
    <t>Yüksek</t>
  </si>
  <si>
    <t>6–7</t>
  </si>
  <si>
    <t>4–5</t>
  </si>
  <si>
    <t>Orta</t>
  </si>
  <si>
    <t>2–3</t>
  </si>
  <si>
    <t>Düşük</t>
  </si>
  <si>
    <t>1</t>
  </si>
  <si>
    <t>7–8</t>
  </si>
  <si>
    <t>4–6</t>
  </si>
  <si>
    <t>Önemli: AP burada el kitabındaki tablonun bant mantığıyla yaklaşık uygulanır. Otomotiv müşterisine sunulan resmî FMEA için AIAG-VDA FMEA El Kitabı (2019) tablosunu esas alın.</t>
  </si>
  <si>
    <t>FMEA Formu: Hata Türleri ve Etkileri Analizi</t>
  </si>
  <si>
    <t>S, O, D puanlarını açılır listeden seçin; RPN = S × O × D ve AP kendiliğinden hesaplanır</t>
  </si>
  <si>
    <t>Çalışma bilgileri</t>
  </si>
  <si>
    <t>FMEA türü</t>
  </si>
  <si>
    <t>Proses (P-FMEA)</t>
  </si>
  <si>
    <t>Süreç / ürün</t>
  </si>
  <si>
    <t>Tarih</t>
  </si>
  <si>
    <t>Revizyon</t>
  </si>
  <si>
    <t>Ekip</t>
  </si>
  <si>
    <t>Kritik RPN eşiği</t>
  </si>
  <si>
    <t>Kritik S ≥</t>
  </si>
  <si>
    <t>Toplam RPN</t>
  </si>
  <si>
    <t>Aksiyon sonrası toplam RPN</t>
  </si>
  <si>
    <t>Kritik satır (RPN ≥ eşik ya da S ≥ 9)</t>
  </si>
  <si>
    <t>AP yüksek</t>
  </si>
  <si>
    <t>Analiz</t>
  </si>
  <si>
    <t>Risk değerlendirmesi</t>
  </si>
  <si>
    <t>Aksiyon</t>
  </si>
  <si>
    <t>Aksiyon sonrası</t>
  </si>
  <si>
    <t>Süreç adımı / fonksiyon</t>
  </si>
  <si>
    <t>Potansiyel hata türü</t>
  </si>
  <si>
    <t>Hatanın etkisi</t>
  </si>
  <si>
    <t>S</t>
  </si>
  <si>
    <t>Potansiyel neden</t>
  </si>
  <si>
    <t>O</t>
  </si>
  <si>
    <t>Mevcut kontroller (önleme / tespit)</t>
  </si>
  <si>
    <t>D</t>
  </si>
  <si>
    <t>RPN</t>
  </si>
  <si>
    <t>AP</t>
  </si>
  <si>
    <t>Önerilen aksiyon</t>
  </si>
  <si>
    <t>Sorumlu</t>
  </si>
  <si>
    <t>Termin</t>
  </si>
  <si>
    <t>Yeni S</t>
  </si>
  <si>
    <t>Yeni O</t>
  </si>
  <si>
    <t>Yeni D</t>
  </si>
  <si>
    <t>Yeni RPN</t>
  </si>
  <si>
    <t>Yeni AP</t>
  </si>
  <si>
    <t>RPN = S × O × D (1–1000). Kırmızı RPN: eşik (L7) ve üstü; kırmızı S: kritik şiddet (N7). AP: AIAG-VDA (2019) eylem önceliği, Puanlama sayfasındaki tabloyla YAKLAŞIK hesaplanır. Yeni S/O/D boşsa eski puan kullanılır.</t>
  </si>
  <si>
    <t>Örnek: Proses FMEA (P-FMEA)</t>
  </si>
  <si>
    <t>Sac braket üretimi, pres hattı: 7 hata türü, RPN ve AP, aksiyonlar ve aksiyon sonrası yeni RPN</t>
  </si>
  <si>
    <t>Sac braket üretimi · Pres hattı 1 (kesme, delme, büküm, punta kaynak, boya, paketleme)</t>
  </si>
  <si>
    <t>Proses mühendisi, kalite, bakım, üretim şefi, operatör</t>
  </si>
  <si>
    <t>Kalıphane şefi</t>
  </si>
  <si>
    <t>Kesme boşluğu standardı ve bıçak bakım planı; çapak alma istasyonu</t>
  </si>
  <si>
    <t>Operatörün görsel kontrolü</t>
  </si>
  <si>
    <t>Kesme boşluğu fazla, bıçak aşınmış</t>
  </si>
  <si>
    <t>Montajcı elini keser; müşteri hattında ek iş</t>
  </si>
  <si>
    <t>Kesim kenarında çapak kalıyor</t>
  </si>
  <si>
    <t>Sac kesme</t>
  </si>
  <si>
    <t>Bakım şefi</t>
  </si>
  <si>
    <t>Zımba vuruş sayacı, 20 bin vuruşta değişim; 2 saatte bir go/no-go mastar</t>
  </si>
  <si>
    <t>Vardiya başı ilk parça kontrolü, tampon mastar</t>
  </si>
  <si>
    <t>Zımba aşınması</t>
  </si>
  <si>
    <t>Montajda civata girmiyor; müşteri hattı durur</t>
  </si>
  <si>
    <t>Delik çapı tolerans dışı</t>
  </si>
  <si>
    <t>Delik delme</t>
  </si>
  <si>
    <t>Proses mühendisi</t>
  </si>
  <si>
    <t>Kalıba zımba kırık sensörü (poka-yoke), pres durur</t>
  </si>
  <si>
    <t>Görsel kontrol</t>
  </si>
  <si>
    <t>Kırılan zımba fark edilmiyor</t>
  </si>
  <si>
    <t>Parça monte edilemez</t>
  </si>
  <si>
    <t>Delik eksik (delinmemiş)</t>
  </si>
  <si>
    <t>Kalite şefi</t>
  </si>
  <si>
    <t>Girişte kalınlık kontrolü; parti bazlı ayar kartı</t>
  </si>
  <si>
    <t>Saatlik açı ölçer kontrolü</t>
  </si>
  <si>
    <t>Sac kalınlığı parti farkı, geri yaylanma</t>
  </si>
  <si>
    <t>Montajda zorlanma; ek ayar işi</t>
  </si>
  <si>
    <t>Büküm açısı 90° ± 1° dışında</t>
  </si>
  <si>
    <t>Büküm</t>
  </si>
  <si>
    <t>Elektrot ucu frezeleme planı; akım izleme ve alarm; vardiyada 2 tahribatlı test</t>
  </si>
  <si>
    <t>Günde 1 tahribatlı kopma testi</t>
  </si>
  <si>
    <t>Elektrot ucu aşınması, akım düşüşü</t>
  </si>
  <si>
    <t>Sahada braket kopar; güvenlik riski</t>
  </si>
  <si>
    <t>Kaynak noktası zayıf (düşük çekme dayanımı)</t>
  </si>
  <si>
    <t>Punta kaynak</t>
  </si>
  <si>
    <t>Boyahane sorumlusu</t>
  </si>
  <si>
    <t>Ölçüm sıklığını vardiyada 3 e çıkar; tabanca ayar kartı</t>
  </si>
  <si>
    <t>Vardiyada 1 kalınlık ölçümü</t>
  </si>
  <si>
    <t>Tabanca ayarı kayıyor</t>
  </si>
  <si>
    <t>Erken korozyon; müşteri şikâyeti</t>
  </si>
  <si>
    <t>Boya kalınlığı düşük</t>
  </si>
  <si>
    <t>Boya</t>
  </si>
  <si>
    <t>Sevk öncesi kontrol</t>
  </si>
  <si>
    <t>Etiket elle yazılıyor</t>
  </si>
  <si>
    <t>Yanlış sevkiyat; iade</t>
  </si>
  <si>
    <t>Yanlış etiket</t>
  </si>
  <si>
    <t>Paketleme</t>
  </si>
  <si>
    <t>Dikkat: 6. satırda (boya) RPN 120 eşiği aşar ama AP Düşüktür; 5. satırda (kaynak) S = 9 olduğu için RPN ne olursa olsun kritiktir. AP şiddeti öne alır.</t>
  </si>
  <si>
    <t>FMEA nasıl yapılır?</t>
  </si>
  <si>
    <t>Hata Türleri ve Etkileri Analizi (Failure Mode and Effects Analysis): adımlar ve ipuçları</t>
  </si>
  <si>
    <t>FMEA nedir?</t>
  </si>
  <si>
    <t>•</t>
  </si>
  <si>
    <t>FMEA, süreç ya da ürün henüz hata vermeden potansiyel hataları, etkilerini ve nedenlerini sıralayıp derecelendiren önleyici bir risk analizi tekniğidir.</t>
  </si>
  <si>
    <t>D-FMEA (tasarım) ürün tasarımından, P-FMEA (proses) üretim ve montaj sürecinden doğabilecek hataları inceler.</t>
  </si>
  <si>
    <t>Adımlar</t>
  </si>
  <si>
    <t>FMEA formu sayfasında türü seçin; süreç ya da ürünü, ekibi, tarihi ve revizyonu yazın.</t>
  </si>
  <si>
    <t>2</t>
  </si>
  <si>
    <t>Süreç akışını (P-FMEA) ya da ürün fonksiyonlarını (D-FMEA) adım adım satırlara yazın.</t>
  </si>
  <si>
    <t>3</t>
  </si>
  <si>
    <t>Her adım için potansiyel hata türünü, hatanın etkisini ve potansiyel nedenini yazın. Bir adımda birden çok hata türü varsa ayrı satır açın.</t>
  </si>
  <si>
    <t>4</t>
  </si>
  <si>
    <t>Mevcut önleme ve tespit kontrollerini yazın.</t>
  </si>
  <si>
    <t>5</t>
  </si>
  <si>
    <t>Şiddet (S), Olasılık (O) ve Saptanabilirliği (D) açılır listeden 1–10 seçin; Puanlama sayfasındaki açıklamaları kullanın.</t>
  </si>
  <si>
    <t>6</t>
  </si>
  <si>
    <t>RPN = S × O × D ve AP kendiliğinden hesaplanır. Kırmızı RPN eşiği (varsayılan 100) aşan, kırmızı S kritik şiddeti (9–10) gösterir.</t>
  </si>
  <si>
    <t>7</t>
  </si>
  <si>
    <t>Kritik ve AP Yüksek satırlara önerilen aksiyon, sorumlu ve termin verin: önce olasılığı düşüren önleme, sonra saptamayı güçlendiren kontrol.</t>
  </si>
  <si>
    <t>8</t>
  </si>
  <si>
    <t>Aksiyon uygulandıktan sonra yeni S, O, D puanlarını girin; yeni RPN ve toplam risk azalması görünür. FMEA süreç değiştikçe güncellenir.</t>
  </si>
  <si>
    <t>RPN mi, AP mi?</t>
  </si>
  <si>
    <t>RPN 1–1000 arasıdır; birçok işletme RPN ≥ 100 ya da S ≥ 9 olan satırları kritik sayar. Eşiği L7 hücresinden değiştirebilirsiniz.</t>
  </si>
  <si>
    <t>AIAG-VDA FMEA El Kitabı (2019) RPN yerine Eylem Önceliği (AP: Yüksek, Orta, Düşük) önerir; aynı RPN farklı riskler taşıyabilir ve AP şiddeti öne alır.</t>
  </si>
  <si>
    <t>Bu şablondaki AP, el kitabındaki tablonun bant mantığıyla YAKLAŞIK hesaplanır (Puanlama sayfası). Resmî müşteri FMEA sı için el kitabını esas alın.</t>
  </si>
  <si>
    <t>İpuçları</t>
  </si>
  <si>
    <t>Şiddet yalnız tasarım değişikliğiyle düşer; aksiyonlar genelde olasılığı (önleme) ya da saptanabilirliği (tespit) iyileştirir.</t>
  </si>
  <si>
    <t>Puanları tek kişi değil ekip birlikte verir; aynı ekip aynı ölçeği kullanmalıdır.</t>
  </si>
  <si>
    <t>Kök nedeni belirsiz bir hata türü için 5 Neden ve balık kılçığı aracını kullanın: eproses.com/araclar/5-neden-analizi-formu</t>
  </si>
  <si>
    <t>Örnek sayfası bir sac braket üretim hattının P-FMEA sını baştan sona gösterir; toplam RPN 1148 den 488 e iner.</t>
  </si>
  <si>
    <t>Online araç</t>
  </si>
  <si>
    <t>Telefonda doldurmak için: eproses.com/araclar/fmea-formu (kayıt yok, PDF ve Excel çıktısı).</t>
  </si>
  <si>
    <t>Sarı hücreler doldurulacak alanlardır; mavi hücreler formülle gelir.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</si>
</sst>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0"/>
      <color theme="1"/>
      <name val="Arial"/>
      <family val="2"/>
      <charset val="162"/>
    </font>
    <font>
      <b/>
      <sz val="16"/>
      <color rgb="FF12283F"/>
      <name val="Arial"/>
      <family val="2"/>
      <charset val="162"/>
    </font>
    <font>
      <sz val="10"/>
      <color rgb="FF7A8B9C"/>
      <name val="Arial"/>
      <family val="2"/>
      <charset val="162"/>
    </font>
    <font>
      <sz val="9"/>
      <color rgb="FF2F6188"/>
      <name val="Arial"/>
      <family val="2"/>
      <charset val="162"/>
    </font>
    <font>
      <b/>
      <sz val="10"/>
      <color rgb="FFFFFFFF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0"/>
      <color rgb="FF12283F"/>
      <name val="Arial"/>
      <family val="2"/>
      <charset val="162"/>
    </font>
    <font>
      <sz val="8"/>
      <color rgb="FF7A8B9C"/>
      <name val="Arial"/>
      <family val="2"/>
      <charset val="162"/>
    </font>
    <font>
      <b/>
      <sz val="8"/>
      <color rgb="FF2F6188"/>
      <name val="Arial"/>
      <family val="2"/>
      <charset val="162"/>
    </font>
    <font>
      <b/>
      <sz val="10"/>
      <color rgb="FF2F6188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2F6188"/>
        <bgColor indexed="64"/>
      </patternFill>
    </fill>
    <fill>
      <patternFill patternType="solid">
        <fgColor rgb="FFEFF3F7"/>
        <bgColor indexed="64"/>
      </patternFill>
    </fill>
    <fill>
      <patternFill patternType="solid">
        <fgColor rgb="FFF8CEC6"/>
        <bgColor indexed="64"/>
      </patternFill>
    </fill>
    <fill>
      <patternFill patternType="solid">
        <fgColor rgb="FFFFFBEA"/>
        <bgColor indexed="64"/>
      </patternFill>
    </fill>
    <fill>
      <patternFill patternType="solid">
        <fgColor rgb="FFDFE7EE"/>
        <bgColor indexed="64"/>
      </patternFill>
    </fill>
    <fill>
      <patternFill patternType="solid">
        <fgColor rgb="FF12283F"/>
        <bgColor indexed="64"/>
      </patternFill>
    </fill>
  </fills>
  <borders count="2">
    <border>
      <left/>
      <right/>
      <top/>
      <bottom/>
      <diagonal/>
    </border>
    <border>
      <left style="thin">
        <color rgb="FFD3DAE3"/>
      </left>
      <right style="thin">
        <color rgb="FFD3DAE3"/>
      </right>
      <top style="thin">
        <color rgb="FFD3DAE3"/>
      </top>
      <bottom style="thin">
        <color rgb="FFD3DAE3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vertical="center"/>
    </xf>
    <xf numFmtId="0" fontId="6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wrapText="1"/>
    </xf>
    <xf numFmtId="0" fontId="0" fillId="4" borderId="1" xfId="0" applyFont="1" applyFill="1" applyBorder="1" applyAlignment="1">
      <alignment wrapText="1"/>
    </xf>
    <xf numFmtId="0" fontId="0" fillId="0" borderId="1" xfId="0" applyFont="1" applyFill="1" applyBorder="1" applyAlignment="1">
      <alignment horizontal="center"/>
    </xf>
    <xf numFmtId="0" fontId="0" fillId="0" borderId="1" xfId="0" quotePrefix="1" applyFont="1" applyFill="1" applyBorder="1" applyAlignment="1">
      <alignment horizontal="center"/>
    </xf>
    <xf numFmtId="0" fontId="7" fillId="0" borderId="0" xfId="0" applyFont="1"/>
    <xf numFmtId="0" fontId="0" fillId="5" borderId="1" xfId="0" applyFont="1" applyFill="1" applyBorder="1" applyAlignment="1">
      <alignment vertical="top" wrapText="1"/>
    </xf>
    <xf numFmtId="0" fontId="0" fillId="5" borderId="1" xfId="0" applyFont="1" applyFill="1" applyBorder="1" applyAlignment="1">
      <alignment vertical="top" wrapText="1"/>
    </xf>
    <xf numFmtId="164" fontId="0" fillId="5" borderId="1" xfId="0" applyNumberFormat="1" applyFont="1" applyFill="1" applyBorder="1" applyAlignment="1">
      <alignment vertical="top" wrapText="1"/>
    </xf>
    <xf numFmtId="164" fontId="0" fillId="5" borderId="1" xfId="0" applyNumberFormat="1" applyFont="1" applyFill="1" applyBorder="1" applyAlignment="1">
      <alignment horizontal="left" vertical="top" wrapText="1"/>
    </xf>
    <xf numFmtId="0" fontId="0" fillId="5" borderId="1" xfId="0" applyFont="1" applyFill="1" applyBorder="1" applyAlignment="1">
      <alignment horizontal="center" vertical="top" wrapText="1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top"/>
    </xf>
    <xf numFmtId="0" fontId="5" fillId="6" borderId="1" xfId="0" applyFont="1" applyFill="1" applyBorder="1" applyAlignment="1">
      <alignment horizontal="center" vertical="top"/>
    </xf>
    <xf numFmtId="0" fontId="8" fillId="0" borderId="0" xfId="0" applyFont="1"/>
    <xf numFmtId="0" fontId="9" fillId="0" borderId="0" xfId="0" quotePrefix="1" applyFont="1" applyAlignment="1">
      <alignment vertical="top"/>
    </xf>
    <xf numFmtId="0" fontId="0" fillId="0" borderId="0" xfId="0" applyFont="1" applyAlignment="1">
      <alignment wrapText="1"/>
    </xf>
  </cellXfs>
  <cellStyles count="1">
    <cellStyle name="Normal" xfId="0" builtinId="0" customBuiltin="1"/>
  </cellStyles>
  <dxfs count="19">
    <dxf>
      <font>
        <b/>
        <i val="0"/>
        <color rgb="FF2F6B46"/>
      </font>
      <fill>
        <patternFill>
          <bgColor rgb="FFC6EFCE"/>
        </patternFill>
      </fill>
    </dxf>
    <dxf>
      <font>
        <b/>
        <i val="0"/>
        <color rgb="FF7A5A12"/>
      </font>
      <fill>
        <patternFill>
          <bgColor rgb="FFFFE69C"/>
        </patternFill>
      </fill>
    </dxf>
    <dxf>
      <font>
        <b/>
        <i val="0"/>
        <color rgb="FF8A4522"/>
      </font>
      <fill>
        <patternFill>
          <bgColor rgb="FFF8CEC6"/>
        </patternFill>
      </fill>
    </dxf>
    <dxf>
      <font>
        <b/>
        <i val="0"/>
        <color rgb="FF2F6B46"/>
      </font>
      <fill>
        <patternFill>
          <bgColor rgb="FFC6EFCE"/>
        </patternFill>
      </fill>
    </dxf>
    <dxf>
      <font>
        <b/>
        <i val="0"/>
        <color rgb="FF7A5A12"/>
      </font>
      <fill>
        <patternFill>
          <bgColor rgb="FFFFE69C"/>
        </patternFill>
      </fill>
    </dxf>
    <dxf>
      <font>
        <b/>
        <i val="0"/>
        <color rgb="FF8A4522"/>
      </font>
      <fill>
        <patternFill>
          <bgColor rgb="FFF8CEC6"/>
        </patternFill>
      </fill>
    </dxf>
    <dxf>
      <font>
        <b/>
        <i val="0"/>
        <color rgb="FF8A4522"/>
      </font>
      <fill>
        <patternFill>
          <bgColor rgb="FFF8CEC6"/>
        </patternFill>
      </fill>
    </dxf>
    <dxf>
      <font>
        <color rgb="FF8A4522"/>
      </font>
      <fill>
        <patternFill>
          <bgColor rgb="FFF8CEC6"/>
        </patternFill>
      </fill>
    </dxf>
    <dxf>
      <font>
        <b/>
        <i val="0"/>
        <color rgb="FF2F6B46"/>
      </font>
      <fill>
        <patternFill>
          <bgColor rgb="FFC6EFCE"/>
        </patternFill>
      </fill>
    </dxf>
    <dxf>
      <font>
        <b/>
        <i val="0"/>
        <color rgb="FF7A5A12"/>
      </font>
      <fill>
        <patternFill>
          <bgColor rgb="FFFFE69C"/>
        </patternFill>
      </fill>
    </dxf>
    <dxf>
      <font>
        <b/>
        <i val="0"/>
        <color rgb="FF8A4522"/>
      </font>
      <fill>
        <patternFill>
          <bgColor rgb="FFF8CEC6"/>
        </patternFill>
      </fill>
    </dxf>
    <dxf>
      <font>
        <b/>
        <i val="0"/>
        <color rgb="FF2F6B46"/>
      </font>
      <fill>
        <patternFill>
          <bgColor rgb="FFC6EFCE"/>
        </patternFill>
      </fill>
    </dxf>
    <dxf>
      <font>
        <b/>
        <i val="0"/>
        <color rgb="FF7A5A12"/>
      </font>
      <fill>
        <patternFill>
          <bgColor rgb="FFFFE69C"/>
        </patternFill>
      </fill>
    </dxf>
    <dxf>
      <font>
        <b/>
        <i val="0"/>
        <color rgb="FF8A4522"/>
      </font>
      <fill>
        <patternFill>
          <bgColor rgb="FFF8CEC6"/>
        </patternFill>
      </fill>
    </dxf>
    <dxf>
      <font>
        <b/>
        <i val="0"/>
        <color rgb="FF8A4522"/>
      </font>
      <fill>
        <patternFill>
          <bgColor rgb="FFF8CEC6"/>
        </patternFill>
      </fill>
    </dxf>
    <dxf>
      <font>
        <color rgb="FF8A4522"/>
      </font>
      <fill>
        <patternFill>
          <bgColor rgb="FFF8CEC6"/>
        </patternFill>
      </fill>
    </dxf>
    <dxf>
      <font>
        <b/>
        <i val="0"/>
        <color rgb="FF2F6B46"/>
      </font>
      <fill>
        <patternFill>
          <bgColor rgb="FFC6EFCE"/>
        </patternFill>
      </fill>
    </dxf>
    <dxf>
      <font>
        <b/>
        <i val="0"/>
        <color rgb="FF7A5A12"/>
      </font>
      <fill>
        <patternFill>
          <bgColor rgb="FFFFE69C"/>
        </patternFill>
      </fill>
    </dxf>
    <dxf>
      <font>
        <b/>
        <i val="0"/>
        <color rgb="FF8A4522"/>
      </font>
      <fill>
        <patternFill>
          <bgColor rgb="FFF8CEC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76200</xdr:rowOff>
    </xdr:from>
    <xdr:to>
      <xdr:col>2</xdr:col>
      <xdr:colOff>292100</xdr:colOff>
      <xdr:row>1</xdr:row>
      <xdr:rowOff>127000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18E1EF0-4AC1-A3BE-C3F2-0190D0AEB0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76200"/>
          <a:ext cx="1803400" cy="431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76200</xdr:rowOff>
    </xdr:from>
    <xdr:to>
      <xdr:col>1</xdr:col>
      <xdr:colOff>1339850</xdr:colOff>
      <xdr:row>1</xdr:row>
      <xdr:rowOff>127000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490C05A6-7D45-12CE-79EA-F31BC96E75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76200"/>
          <a:ext cx="1803400" cy="431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76200</xdr:rowOff>
    </xdr:from>
    <xdr:to>
      <xdr:col>2</xdr:col>
      <xdr:colOff>292100</xdr:colOff>
      <xdr:row>1</xdr:row>
      <xdr:rowOff>127000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89E6C719-B3D0-A3EF-9EC8-73F140BE98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76200"/>
          <a:ext cx="1803400" cy="4318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76200</xdr:rowOff>
    </xdr:from>
    <xdr:to>
      <xdr:col>1</xdr:col>
      <xdr:colOff>73025</xdr:colOff>
      <xdr:row>1</xdr:row>
      <xdr:rowOff>127000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3AC35FE8-1521-7E85-D827-279169C066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76200"/>
          <a:ext cx="1803400" cy="431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D046C-0F70-48AE-BB6E-EF2116D445D4}">
  <sheetPr>
    <pageSetUpPr fitToPage="1"/>
  </sheetPr>
  <dimension ref="A1:S43"/>
  <sheetViews>
    <sheetView showGridLines="0" tabSelected="1" workbookViewId="0">
      <pane xSplit="2" ySplit="11" topLeftCell="C12" activePane="bottomRight" state="frozen"/>
      <selection pane="topRight" activeCell="C1" sqref="C1"/>
      <selection pane="bottomLeft" activeCell="A12" sqref="A12"/>
      <selection pane="bottomRight" activeCell="C12" sqref="C12"/>
    </sheetView>
  </sheetViews>
  <sheetFormatPr defaultRowHeight="12.75" x14ac:dyDescent="0.2"/>
  <cols>
    <col min="1" max="1" width="4.7109375" style="1" customWidth="1"/>
    <col min="2" max="2" width="18.7109375" style="1" customWidth="1"/>
    <col min="3" max="3" width="22.7109375" style="1" customWidth="1"/>
    <col min="4" max="4" width="24.7109375" style="1" customWidth="1"/>
    <col min="5" max="5" width="5.7109375" style="1" customWidth="1"/>
    <col min="6" max="6" width="22.7109375" style="1" customWidth="1"/>
    <col min="7" max="7" width="5.7109375" style="1" customWidth="1"/>
    <col min="8" max="8" width="22.7109375" style="1" customWidth="1"/>
    <col min="9" max="9" width="5.7109375" style="1" customWidth="1"/>
    <col min="10" max="10" width="7.7109375" style="1" customWidth="1"/>
    <col min="11" max="11" width="8.7109375" style="1" customWidth="1"/>
    <col min="12" max="12" width="28.7109375" style="1" customWidth="1"/>
    <col min="13" max="13" width="14.7109375" style="1" customWidth="1"/>
    <col min="14" max="14" width="11.7109375" style="1" customWidth="1"/>
    <col min="15" max="17" width="6.7109375" style="1" customWidth="1"/>
    <col min="18" max="19" width="8.7109375" style="1" customWidth="1"/>
    <col min="20" max="16384" width="9.140625" style="1"/>
  </cols>
  <sheetData>
    <row r="1" spans="1:19" ht="30" customHeight="1" x14ac:dyDescent="0.3">
      <c r="C1" s="2" t="s">
        <v>58</v>
      </c>
    </row>
    <row r="2" spans="1:19" ht="21.95" customHeight="1" x14ac:dyDescent="0.2">
      <c r="C2" s="3" t="s">
        <v>59</v>
      </c>
    </row>
    <row r="3" spans="1:19" ht="18" customHeight="1" x14ac:dyDescent="0.2">
      <c r="C3" s="4" t="s">
        <v>2</v>
      </c>
    </row>
    <row r="5" spans="1:19" ht="20.100000000000001" customHeight="1" x14ac:dyDescent="0.2">
      <c r="A5" s="5" t="s">
        <v>60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</row>
    <row r="6" spans="1:19" ht="30" customHeight="1" x14ac:dyDescent="0.2">
      <c r="A6" s="7" t="s">
        <v>61</v>
      </c>
      <c r="B6" s="7"/>
      <c r="C6" s="14" t="s">
        <v>62</v>
      </c>
      <c r="D6" s="6" t="s">
        <v>63</v>
      </c>
      <c r="E6" s="15"/>
      <c r="F6" s="15"/>
      <c r="G6" s="15"/>
      <c r="H6" s="15"/>
      <c r="I6" s="7" t="s">
        <v>64</v>
      </c>
      <c r="J6" s="7"/>
      <c r="K6" s="7"/>
      <c r="L6" s="17"/>
      <c r="M6" s="6" t="s">
        <v>65</v>
      </c>
      <c r="N6" s="14">
        <v>1</v>
      </c>
    </row>
    <row r="7" spans="1:19" ht="30" customHeight="1" x14ac:dyDescent="0.2">
      <c r="A7" s="7" t="s">
        <v>66</v>
      </c>
      <c r="B7" s="7"/>
      <c r="C7" s="15"/>
      <c r="D7" s="15"/>
      <c r="E7" s="15"/>
      <c r="F7" s="15"/>
      <c r="G7" s="15"/>
      <c r="H7" s="15"/>
      <c r="I7" s="7" t="s">
        <v>67</v>
      </c>
      <c r="J7" s="7"/>
      <c r="K7" s="7"/>
      <c r="L7" s="18">
        <v>100</v>
      </c>
      <c r="M7" s="6" t="s">
        <v>68</v>
      </c>
      <c r="N7" s="18">
        <v>9</v>
      </c>
    </row>
    <row r="8" spans="1:19" ht="30" customHeight="1" x14ac:dyDescent="0.2">
      <c r="A8" s="7" t="s">
        <v>69</v>
      </c>
      <c r="B8" s="7"/>
      <c r="C8" s="19">
        <f>SUM(J12:J41)</f>
        <v>0</v>
      </c>
      <c r="D8" s="6" t="s">
        <v>70</v>
      </c>
      <c r="E8" s="20" t="str">
        <f>IF(COUNT(R12:R41)=0,"",SUM(R12:R41)+SUMIF(R12:R41,"",J12:J41))</f>
        <v/>
      </c>
      <c r="F8" s="20"/>
      <c r="G8" s="7" t="s">
        <v>71</v>
      </c>
      <c r="H8" s="7"/>
      <c r="I8" s="20">
        <f>SUMPRODUCT((J12:J41&lt;&gt;"")*(((J12:J41&gt;=$L$7)+(E12:E41&gt;=$N$7))&gt;0))</f>
        <v>0</v>
      </c>
      <c r="J8" s="20"/>
      <c r="K8" s="7" t="s">
        <v>72</v>
      </c>
      <c r="L8" s="7"/>
      <c r="M8" s="19">
        <f>COUNTIF(K12:K41,"Yüksek")</f>
        <v>0</v>
      </c>
    </row>
    <row r="10" spans="1:19" ht="20.100000000000001" customHeight="1" x14ac:dyDescent="0.2">
      <c r="A10" s="5" t="s">
        <v>73</v>
      </c>
      <c r="B10" s="5"/>
      <c r="C10" s="5"/>
      <c r="D10" s="5"/>
      <c r="E10" s="5" t="s">
        <v>74</v>
      </c>
      <c r="F10" s="5"/>
      <c r="G10" s="5"/>
      <c r="H10" s="5"/>
      <c r="I10" s="5"/>
      <c r="J10" s="5"/>
      <c r="K10" s="5"/>
      <c r="L10" s="5" t="s">
        <v>75</v>
      </c>
      <c r="M10" s="5"/>
      <c r="N10" s="5"/>
      <c r="O10" s="5" t="s">
        <v>76</v>
      </c>
      <c r="P10" s="5"/>
      <c r="Q10" s="5"/>
      <c r="R10" s="5"/>
      <c r="S10" s="5"/>
    </row>
    <row r="11" spans="1:19" ht="39.950000000000003" customHeight="1" x14ac:dyDescent="0.2">
      <c r="A11" s="21" t="s">
        <v>39</v>
      </c>
      <c r="B11" s="21" t="s">
        <v>77</v>
      </c>
      <c r="C11" s="21" t="s">
        <v>78</v>
      </c>
      <c r="D11" s="21" t="s">
        <v>79</v>
      </c>
      <c r="E11" s="21" t="s">
        <v>80</v>
      </c>
      <c r="F11" s="21" t="s">
        <v>81</v>
      </c>
      <c r="G11" s="21" t="s">
        <v>82</v>
      </c>
      <c r="H11" s="21" t="s">
        <v>83</v>
      </c>
      <c r="I11" s="21" t="s">
        <v>84</v>
      </c>
      <c r="J11" s="21" t="s">
        <v>85</v>
      </c>
      <c r="K11" s="21" t="s">
        <v>86</v>
      </c>
      <c r="L11" s="21" t="s">
        <v>87</v>
      </c>
      <c r="M11" s="21" t="s">
        <v>88</v>
      </c>
      <c r="N11" s="21" t="s">
        <v>89</v>
      </c>
      <c r="O11" s="21" t="s">
        <v>90</v>
      </c>
      <c r="P11" s="21" t="s">
        <v>91</v>
      </c>
      <c r="Q11" s="21" t="s">
        <v>92</v>
      </c>
      <c r="R11" s="21" t="s">
        <v>93</v>
      </c>
      <c r="S11" s="21" t="s">
        <v>94</v>
      </c>
    </row>
    <row r="12" spans="1:19" ht="39.950000000000003" customHeight="1" x14ac:dyDescent="0.2">
      <c r="A12" s="22">
        <v>1</v>
      </c>
      <c r="B12" s="14"/>
      <c r="C12" s="14"/>
      <c r="D12" s="14"/>
      <c r="E12" s="18"/>
      <c r="F12" s="14"/>
      <c r="G12" s="18"/>
      <c r="H12" s="14"/>
      <c r="I12" s="18"/>
      <c r="J12" s="23" t="str">
        <f>IF(COUNT(E12,G12,I12)=3,E12*G12*I12,"")</f>
        <v/>
      </c>
      <c r="K12" s="23" t="str">
        <f>IF(COUNT(E12,G12,I12)&lt;3,"",INDEX(AP_TABLO,(MATCH(E12,{10,8,6,3,1},-1)-1)*5+MATCH(G12,{10,7,5,3,1},-1),MATCH(I12,{10,6,4,1},-1)))</f>
        <v/>
      </c>
      <c r="L12" s="14"/>
      <c r="M12" s="14"/>
      <c r="N12" s="16"/>
      <c r="O12" s="18"/>
      <c r="P12" s="18"/>
      <c r="Q12" s="18"/>
      <c r="R12" s="23" t="str">
        <f>IF(OR(J12="",COUNT(O12,P12,Q12)=0),"",IF(O12="",E12,O12)*IF(P12="",G12,P12)*IF(Q12="",I12,Q12))</f>
        <v/>
      </c>
      <c r="S12" s="23" t="str">
        <f>IF(R12="","",INDEX(AP_TABLO,(MATCH(IF(O12="",E12,O12),{10,8,6,3,1},-1)-1)*5+MATCH(IF(P12="",G12,P12),{10,7,5,3,1},-1),MATCH(IF(Q12="",I12,Q12),{10,6,4,1},-1)))</f>
        <v/>
      </c>
    </row>
    <row r="13" spans="1:19" ht="39.950000000000003" customHeight="1" x14ac:dyDescent="0.2">
      <c r="A13" s="22">
        <v>2</v>
      </c>
      <c r="B13" s="14"/>
      <c r="C13" s="14"/>
      <c r="D13" s="14"/>
      <c r="E13" s="18"/>
      <c r="F13" s="14"/>
      <c r="G13" s="18"/>
      <c r="H13" s="14"/>
      <c r="I13" s="18"/>
      <c r="J13" s="23" t="str">
        <f>IF(COUNT(E13,G13,I13)=3,E13*G13*I13,"")</f>
        <v/>
      </c>
      <c r="K13" s="23" t="str">
        <f>IF(COUNT(E13,G13,I13)&lt;3,"",INDEX(AP_TABLO,(MATCH(E13,{10,8,6,3,1},-1)-1)*5+MATCH(G13,{10,7,5,3,1},-1),MATCH(I13,{10,6,4,1},-1)))</f>
        <v/>
      </c>
      <c r="L13" s="14"/>
      <c r="M13" s="14"/>
      <c r="N13" s="16"/>
      <c r="O13" s="18"/>
      <c r="P13" s="18"/>
      <c r="Q13" s="18"/>
      <c r="R13" s="23" t="str">
        <f>IF(OR(J13="",COUNT(O13,P13,Q13)=0),"",IF(O13="",E13,O13)*IF(P13="",G13,P13)*IF(Q13="",I13,Q13))</f>
        <v/>
      </c>
      <c r="S13" s="23" t="str">
        <f>IF(R13="","",INDEX(AP_TABLO,(MATCH(IF(O13="",E13,O13),{10,8,6,3,1},-1)-1)*5+MATCH(IF(P13="",G13,P13),{10,7,5,3,1},-1),MATCH(IF(Q13="",I13,Q13),{10,6,4,1},-1)))</f>
        <v/>
      </c>
    </row>
    <row r="14" spans="1:19" ht="39.950000000000003" customHeight="1" x14ac:dyDescent="0.2">
      <c r="A14" s="22">
        <v>3</v>
      </c>
      <c r="B14" s="14"/>
      <c r="C14" s="14"/>
      <c r="D14" s="14"/>
      <c r="E14" s="18"/>
      <c r="F14" s="14"/>
      <c r="G14" s="18"/>
      <c r="H14" s="14"/>
      <c r="I14" s="18"/>
      <c r="J14" s="23" t="str">
        <f>IF(COUNT(E14,G14,I14)=3,E14*G14*I14,"")</f>
        <v/>
      </c>
      <c r="K14" s="23" t="str">
        <f>IF(COUNT(E14,G14,I14)&lt;3,"",INDEX(AP_TABLO,(MATCH(E14,{10,8,6,3,1},-1)-1)*5+MATCH(G14,{10,7,5,3,1},-1),MATCH(I14,{10,6,4,1},-1)))</f>
        <v/>
      </c>
      <c r="L14" s="14"/>
      <c r="M14" s="14"/>
      <c r="N14" s="16"/>
      <c r="O14" s="18"/>
      <c r="P14" s="18"/>
      <c r="Q14" s="18"/>
      <c r="R14" s="23" t="str">
        <f>IF(OR(J14="",COUNT(O14,P14,Q14)=0),"",IF(O14="",E14,O14)*IF(P14="",G14,P14)*IF(Q14="",I14,Q14))</f>
        <v/>
      </c>
      <c r="S14" s="23" t="str">
        <f>IF(R14="","",INDEX(AP_TABLO,(MATCH(IF(O14="",E14,O14),{10,8,6,3,1},-1)-1)*5+MATCH(IF(P14="",G14,P14),{10,7,5,3,1},-1),MATCH(IF(Q14="",I14,Q14),{10,6,4,1},-1)))</f>
        <v/>
      </c>
    </row>
    <row r="15" spans="1:19" ht="39.950000000000003" customHeight="1" x14ac:dyDescent="0.2">
      <c r="A15" s="22">
        <v>4</v>
      </c>
      <c r="B15" s="14"/>
      <c r="C15" s="14"/>
      <c r="D15" s="14"/>
      <c r="E15" s="18"/>
      <c r="F15" s="14"/>
      <c r="G15" s="18"/>
      <c r="H15" s="14"/>
      <c r="I15" s="18"/>
      <c r="J15" s="23" t="str">
        <f>IF(COUNT(E15,G15,I15)=3,E15*G15*I15,"")</f>
        <v/>
      </c>
      <c r="K15" s="23" t="str">
        <f>IF(COUNT(E15,G15,I15)&lt;3,"",INDEX(AP_TABLO,(MATCH(E15,{10,8,6,3,1},-1)-1)*5+MATCH(G15,{10,7,5,3,1},-1),MATCH(I15,{10,6,4,1},-1)))</f>
        <v/>
      </c>
      <c r="L15" s="14"/>
      <c r="M15" s="14"/>
      <c r="N15" s="16"/>
      <c r="O15" s="18"/>
      <c r="P15" s="18"/>
      <c r="Q15" s="18"/>
      <c r="R15" s="23" t="str">
        <f>IF(OR(J15="",COUNT(O15,P15,Q15)=0),"",IF(O15="",E15,O15)*IF(P15="",G15,P15)*IF(Q15="",I15,Q15))</f>
        <v/>
      </c>
      <c r="S15" s="23" t="str">
        <f>IF(R15="","",INDEX(AP_TABLO,(MATCH(IF(O15="",E15,O15),{10,8,6,3,1},-1)-1)*5+MATCH(IF(P15="",G15,P15),{10,7,5,3,1},-1),MATCH(IF(Q15="",I15,Q15),{10,6,4,1},-1)))</f>
        <v/>
      </c>
    </row>
    <row r="16" spans="1:19" ht="39.950000000000003" customHeight="1" x14ac:dyDescent="0.2">
      <c r="A16" s="22">
        <v>5</v>
      </c>
      <c r="B16" s="14"/>
      <c r="C16" s="14"/>
      <c r="D16" s="14"/>
      <c r="E16" s="18"/>
      <c r="F16" s="14"/>
      <c r="G16" s="18"/>
      <c r="H16" s="14"/>
      <c r="I16" s="18"/>
      <c r="J16" s="23" t="str">
        <f>IF(COUNT(E16,G16,I16)=3,E16*G16*I16,"")</f>
        <v/>
      </c>
      <c r="K16" s="23" t="str">
        <f>IF(COUNT(E16,G16,I16)&lt;3,"",INDEX(AP_TABLO,(MATCH(E16,{10,8,6,3,1},-1)-1)*5+MATCH(G16,{10,7,5,3,1},-1),MATCH(I16,{10,6,4,1},-1)))</f>
        <v/>
      </c>
      <c r="L16" s="14"/>
      <c r="M16" s="14"/>
      <c r="N16" s="16"/>
      <c r="O16" s="18"/>
      <c r="P16" s="18"/>
      <c r="Q16" s="18"/>
      <c r="R16" s="23" t="str">
        <f>IF(OR(J16="",COUNT(O16,P16,Q16)=0),"",IF(O16="",E16,O16)*IF(P16="",G16,P16)*IF(Q16="",I16,Q16))</f>
        <v/>
      </c>
      <c r="S16" s="23" t="str">
        <f>IF(R16="","",INDEX(AP_TABLO,(MATCH(IF(O16="",E16,O16),{10,8,6,3,1},-1)-1)*5+MATCH(IF(P16="",G16,P16),{10,7,5,3,1},-1),MATCH(IF(Q16="",I16,Q16),{10,6,4,1},-1)))</f>
        <v/>
      </c>
    </row>
    <row r="17" spans="1:19" ht="39.950000000000003" customHeight="1" x14ac:dyDescent="0.2">
      <c r="A17" s="22">
        <v>6</v>
      </c>
      <c r="B17" s="14"/>
      <c r="C17" s="14"/>
      <c r="D17" s="14"/>
      <c r="E17" s="18"/>
      <c r="F17" s="14"/>
      <c r="G17" s="18"/>
      <c r="H17" s="14"/>
      <c r="I17" s="18"/>
      <c r="J17" s="23" t="str">
        <f>IF(COUNT(E17,G17,I17)=3,E17*G17*I17,"")</f>
        <v/>
      </c>
      <c r="K17" s="23" t="str">
        <f>IF(COUNT(E17,G17,I17)&lt;3,"",INDEX(AP_TABLO,(MATCH(E17,{10,8,6,3,1},-1)-1)*5+MATCH(G17,{10,7,5,3,1},-1),MATCH(I17,{10,6,4,1},-1)))</f>
        <v/>
      </c>
      <c r="L17" s="14"/>
      <c r="M17" s="14"/>
      <c r="N17" s="16"/>
      <c r="O17" s="18"/>
      <c r="P17" s="18"/>
      <c r="Q17" s="18"/>
      <c r="R17" s="23" t="str">
        <f>IF(OR(J17="",COUNT(O17,P17,Q17)=0),"",IF(O17="",E17,O17)*IF(P17="",G17,P17)*IF(Q17="",I17,Q17))</f>
        <v/>
      </c>
      <c r="S17" s="23" t="str">
        <f>IF(R17="","",INDEX(AP_TABLO,(MATCH(IF(O17="",E17,O17),{10,8,6,3,1},-1)-1)*5+MATCH(IF(P17="",G17,P17),{10,7,5,3,1},-1),MATCH(IF(Q17="",I17,Q17),{10,6,4,1},-1)))</f>
        <v/>
      </c>
    </row>
    <row r="18" spans="1:19" ht="39.950000000000003" customHeight="1" x14ac:dyDescent="0.2">
      <c r="A18" s="22">
        <v>7</v>
      </c>
      <c r="B18" s="14"/>
      <c r="C18" s="14"/>
      <c r="D18" s="14"/>
      <c r="E18" s="18"/>
      <c r="F18" s="14"/>
      <c r="G18" s="18"/>
      <c r="H18" s="14"/>
      <c r="I18" s="18"/>
      <c r="J18" s="23" t="str">
        <f>IF(COUNT(E18,G18,I18)=3,E18*G18*I18,"")</f>
        <v/>
      </c>
      <c r="K18" s="23" t="str">
        <f>IF(COUNT(E18,G18,I18)&lt;3,"",INDEX(AP_TABLO,(MATCH(E18,{10,8,6,3,1},-1)-1)*5+MATCH(G18,{10,7,5,3,1},-1),MATCH(I18,{10,6,4,1},-1)))</f>
        <v/>
      </c>
      <c r="L18" s="14"/>
      <c r="M18" s="14"/>
      <c r="N18" s="16"/>
      <c r="O18" s="18"/>
      <c r="P18" s="18"/>
      <c r="Q18" s="18"/>
      <c r="R18" s="23" t="str">
        <f>IF(OR(J18="",COUNT(O18,P18,Q18)=0),"",IF(O18="",E18,O18)*IF(P18="",G18,P18)*IF(Q18="",I18,Q18))</f>
        <v/>
      </c>
      <c r="S18" s="23" t="str">
        <f>IF(R18="","",INDEX(AP_TABLO,(MATCH(IF(O18="",E18,O18),{10,8,6,3,1},-1)-1)*5+MATCH(IF(P18="",G18,P18),{10,7,5,3,1},-1),MATCH(IF(Q18="",I18,Q18),{10,6,4,1},-1)))</f>
        <v/>
      </c>
    </row>
    <row r="19" spans="1:19" ht="39.950000000000003" customHeight="1" x14ac:dyDescent="0.2">
      <c r="A19" s="22">
        <v>8</v>
      </c>
      <c r="B19" s="14"/>
      <c r="C19" s="14"/>
      <c r="D19" s="14"/>
      <c r="E19" s="18"/>
      <c r="F19" s="14"/>
      <c r="G19" s="18"/>
      <c r="H19" s="14"/>
      <c r="I19" s="18"/>
      <c r="J19" s="23" t="str">
        <f>IF(COUNT(E19,G19,I19)=3,E19*G19*I19,"")</f>
        <v/>
      </c>
      <c r="K19" s="23" t="str">
        <f>IF(COUNT(E19,G19,I19)&lt;3,"",INDEX(AP_TABLO,(MATCH(E19,{10,8,6,3,1},-1)-1)*5+MATCH(G19,{10,7,5,3,1},-1),MATCH(I19,{10,6,4,1},-1)))</f>
        <v/>
      </c>
      <c r="L19" s="14"/>
      <c r="M19" s="14"/>
      <c r="N19" s="16"/>
      <c r="O19" s="18"/>
      <c r="P19" s="18"/>
      <c r="Q19" s="18"/>
      <c r="R19" s="23" t="str">
        <f>IF(OR(J19="",COUNT(O19,P19,Q19)=0),"",IF(O19="",E19,O19)*IF(P19="",G19,P19)*IF(Q19="",I19,Q19))</f>
        <v/>
      </c>
      <c r="S19" s="23" t="str">
        <f>IF(R19="","",INDEX(AP_TABLO,(MATCH(IF(O19="",E19,O19),{10,8,6,3,1},-1)-1)*5+MATCH(IF(P19="",G19,P19),{10,7,5,3,1},-1),MATCH(IF(Q19="",I19,Q19),{10,6,4,1},-1)))</f>
        <v/>
      </c>
    </row>
    <row r="20" spans="1:19" ht="39.950000000000003" customHeight="1" x14ac:dyDescent="0.2">
      <c r="A20" s="22">
        <v>9</v>
      </c>
      <c r="B20" s="14"/>
      <c r="C20" s="14"/>
      <c r="D20" s="14"/>
      <c r="E20" s="18"/>
      <c r="F20" s="14"/>
      <c r="G20" s="18"/>
      <c r="H20" s="14"/>
      <c r="I20" s="18"/>
      <c r="J20" s="23" t="str">
        <f>IF(COUNT(E20,G20,I20)=3,E20*G20*I20,"")</f>
        <v/>
      </c>
      <c r="K20" s="23" t="str">
        <f>IF(COUNT(E20,G20,I20)&lt;3,"",INDEX(AP_TABLO,(MATCH(E20,{10,8,6,3,1},-1)-1)*5+MATCH(G20,{10,7,5,3,1},-1),MATCH(I20,{10,6,4,1},-1)))</f>
        <v/>
      </c>
      <c r="L20" s="14"/>
      <c r="M20" s="14"/>
      <c r="N20" s="16"/>
      <c r="O20" s="18"/>
      <c r="P20" s="18"/>
      <c r="Q20" s="18"/>
      <c r="R20" s="23" t="str">
        <f>IF(OR(J20="",COUNT(O20,P20,Q20)=0),"",IF(O20="",E20,O20)*IF(P20="",G20,P20)*IF(Q20="",I20,Q20))</f>
        <v/>
      </c>
      <c r="S20" s="23" t="str">
        <f>IF(R20="","",INDEX(AP_TABLO,(MATCH(IF(O20="",E20,O20),{10,8,6,3,1},-1)-1)*5+MATCH(IF(P20="",G20,P20),{10,7,5,3,1},-1),MATCH(IF(Q20="",I20,Q20),{10,6,4,1},-1)))</f>
        <v/>
      </c>
    </row>
    <row r="21" spans="1:19" ht="39.950000000000003" customHeight="1" x14ac:dyDescent="0.2">
      <c r="A21" s="22">
        <v>10</v>
      </c>
      <c r="B21" s="14"/>
      <c r="C21" s="14"/>
      <c r="D21" s="14"/>
      <c r="E21" s="18"/>
      <c r="F21" s="14"/>
      <c r="G21" s="18"/>
      <c r="H21" s="14"/>
      <c r="I21" s="18"/>
      <c r="J21" s="23" t="str">
        <f>IF(COUNT(E21,G21,I21)=3,E21*G21*I21,"")</f>
        <v/>
      </c>
      <c r="K21" s="23" t="str">
        <f>IF(COUNT(E21,G21,I21)&lt;3,"",INDEX(AP_TABLO,(MATCH(E21,{10,8,6,3,1},-1)-1)*5+MATCH(G21,{10,7,5,3,1},-1),MATCH(I21,{10,6,4,1},-1)))</f>
        <v/>
      </c>
      <c r="L21" s="14"/>
      <c r="M21" s="14"/>
      <c r="N21" s="16"/>
      <c r="O21" s="18"/>
      <c r="P21" s="18"/>
      <c r="Q21" s="18"/>
      <c r="R21" s="23" t="str">
        <f>IF(OR(J21="",COUNT(O21,P21,Q21)=0),"",IF(O21="",E21,O21)*IF(P21="",G21,P21)*IF(Q21="",I21,Q21))</f>
        <v/>
      </c>
      <c r="S21" s="23" t="str">
        <f>IF(R21="","",INDEX(AP_TABLO,(MATCH(IF(O21="",E21,O21),{10,8,6,3,1},-1)-1)*5+MATCH(IF(P21="",G21,P21),{10,7,5,3,1},-1),MATCH(IF(Q21="",I21,Q21),{10,6,4,1},-1)))</f>
        <v/>
      </c>
    </row>
    <row r="22" spans="1:19" ht="39.950000000000003" customHeight="1" x14ac:dyDescent="0.2">
      <c r="A22" s="22">
        <v>11</v>
      </c>
      <c r="B22" s="14"/>
      <c r="C22" s="14"/>
      <c r="D22" s="14"/>
      <c r="E22" s="18"/>
      <c r="F22" s="14"/>
      <c r="G22" s="18"/>
      <c r="H22" s="14"/>
      <c r="I22" s="18"/>
      <c r="J22" s="23" t="str">
        <f>IF(COUNT(E22,G22,I22)=3,E22*G22*I22,"")</f>
        <v/>
      </c>
      <c r="K22" s="23" t="str">
        <f>IF(COUNT(E22,G22,I22)&lt;3,"",INDEX(AP_TABLO,(MATCH(E22,{10,8,6,3,1},-1)-1)*5+MATCH(G22,{10,7,5,3,1},-1),MATCH(I22,{10,6,4,1},-1)))</f>
        <v/>
      </c>
      <c r="L22" s="14"/>
      <c r="M22" s="14"/>
      <c r="N22" s="16"/>
      <c r="O22" s="18"/>
      <c r="P22" s="18"/>
      <c r="Q22" s="18"/>
      <c r="R22" s="23" t="str">
        <f>IF(OR(J22="",COUNT(O22,P22,Q22)=0),"",IF(O22="",E22,O22)*IF(P22="",G22,P22)*IF(Q22="",I22,Q22))</f>
        <v/>
      </c>
      <c r="S22" s="23" t="str">
        <f>IF(R22="","",INDEX(AP_TABLO,(MATCH(IF(O22="",E22,O22),{10,8,6,3,1},-1)-1)*5+MATCH(IF(P22="",G22,P22),{10,7,5,3,1},-1),MATCH(IF(Q22="",I22,Q22),{10,6,4,1},-1)))</f>
        <v/>
      </c>
    </row>
    <row r="23" spans="1:19" ht="39.950000000000003" customHeight="1" x14ac:dyDescent="0.2">
      <c r="A23" s="22">
        <v>12</v>
      </c>
      <c r="B23" s="14"/>
      <c r="C23" s="14"/>
      <c r="D23" s="14"/>
      <c r="E23" s="18"/>
      <c r="F23" s="14"/>
      <c r="G23" s="18"/>
      <c r="H23" s="14"/>
      <c r="I23" s="18"/>
      <c r="J23" s="23" t="str">
        <f>IF(COUNT(E23,G23,I23)=3,E23*G23*I23,"")</f>
        <v/>
      </c>
      <c r="K23" s="23" t="str">
        <f>IF(COUNT(E23,G23,I23)&lt;3,"",INDEX(AP_TABLO,(MATCH(E23,{10,8,6,3,1},-1)-1)*5+MATCH(G23,{10,7,5,3,1},-1),MATCH(I23,{10,6,4,1},-1)))</f>
        <v/>
      </c>
      <c r="L23" s="14"/>
      <c r="M23" s="14"/>
      <c r="N23" s="16"/>
      <c r="O23" s="18"/>
      <c r="P23" s="18"/>
      <c r="Q23" s="18"/>
      <c r="R23" s="23" t="str">
        <f>IF(OR(J23="",COUNT(O23,P23,Q23)=0),"",IF(O23="",E23,O23)*IF(P23="",G23,P23)*IF(Q23="",I23,Q23))</f>
        <v/>
      </c>
      <c r="S23" s="23" t="str">
        <f>IF(R23="","",INDEX(AP_TABLO,(MATCH(IF(O23="",E23,O23),{10,8,6,3,1},-1)-1)*5+MATCH(IF(P23="",G23,P23),{10,7,5,3,1},-1),MATCH(IF(Q23="",I23,Q23),{10,6,4,1},-1)))</f>
        <v/>
      </c>
    </row>
    <row r="24" spans="1:19" ht="39.950000000000003" customHeight="1" x14ac:dyDescent="0.2">
      <c r="A24" s="22">
        <v>13</v>
      </c>
      <c r="B24" s="14"/>
      <c r="C24" s="14"/>
      <c r="D24" s="14"/>
      <c r="E24" s="18"/>
      <c r="F24" s="14"/>
      <c r="G24" s="18"/>
      <c r="H24" s="14"/>
      <c r="I24" s="18"/>
      <c r="J24" s="23" t="str">
        <f>IF(COUNT(E24,G24,I24)=3,E24*G24*I24,"")</f>
        <v/>
      </c>
      <c r="K24" s="23" t="str">
        <f>IF(COUNT(E24,G24,I24)&lt;3,"",INDEX(AP_TABLO,(MATCH(E24,{10,8,6,3,1},-1)-1)*5+MATCH(G24,{10,7,5,3,1},-1),MATCH(I24,{10,6,4,1},-1)))</f>
        <v/>
      </c>
      <c r="L24" s="14"/>
      <c r="M24" s="14"/>
      <c r="N24" s="16"/>
      <c r="O24" s="18"/>
      <c r="P24" s="18"/>
      <c r="Q24" s="18"/>
      <c r="R24" s="23" t="str">
        <f>IF(OR(J24="",COUNT(O24,P24,Q24)=0),"",IF(O24="",E24,O24)*IF(P24="",G24,P24)*IF(Q24="",I24,Q24))</f>
        <v/>
      </c>
      <c r="S24" s="23" t="str">
        <f>IF(R24="","",INDEX(AP_TABLO,(MATCH(IF(O24="",E24,O24),{10,8,6,3,1},-1)-1)*5+MATCH(IF(P24="",G24,P24),{10,7,5,3,1},-1),MATCH(IF(Q24="",I24,Q24),{10,6,4,1},-1)))</f>
        <v/>
      </c>
    </row>
    <row r="25" spans="1:19" ht="39.950000000000003" customHeight="1" x14ac:dyDescent="0.2">
      <c r="A25" s="22">
        <v>14</v>
      </c>
      <c r="B25" s="14"/>
      <c r="C25" s="14"/>
      <c r="D25" s="14"/>
      <c r="E25" s="18"/>
      <c r="F25" s="14"/>
      <c r="G25" s="18"/>
      <c r="H25" s="14"/>
      <c r="I25" s="18"/>
      <c r="J25" s="23" t="str">
        <f>IF(COUNT(E25,G25,I25)=3,E25*G25*I25,"")</f>
        <v/>
      </c>
      <c r="K25" s="23" t="str">
        <f>IF(COUNT(E25,G25,I25)&lt;3,"",INDEX(AP_TABLO,(MATCH(E25,{10,8,6,3,1},-1)-1)*5+MATCH(G25,{10,7,5,3,1},-1),MATCH(I25,{10,6,4,1},-1)))</f>
        <v/>
      </c>
      <c r="L25" s="14"/>
      <c r="M25" s="14"/>
      <c r="N25" s="16"/>
      <c r="O25" s="18"/>
      <c r="P25" s="18"/>
      <c r="Q25" s="18"/>
      <c r="R25" s="23" t="str">
        <f>IF(OR(J25="",COUNT(O25,P25,Q25)=0),"",IF(O25="",E25,O25)*IF(P25="",G25,P25)*IF(Q25="",I25,Q25))</f>
        <v/>
      </c>
      <c r="S25" s="23" t="str">
        <f>IF(R25="","",INDEX(AP_TABLO,(MATCH(IF(O25="",E25,O25),{10,8,6,3,1},-1)-1)*5+MATCH(IF(P25="",G25,P25),{10,7,5,3,1},-1),MATCH(IF(Q25="",I25,Q25),{10,6,4,1},-1)))</f>
        <v/>
      </c>
    </row>
    <row r="26" spans="1:19" ht="39.950000000000003" customHeight="1" x14ac:dyDescent="0.2">
      <c r="A26" s="22">
        <v>15</v>
      </c>
      <c r="B26" s="14"/>
      <c r="C26" s="14"/>
      <c r="D26" s="14"/>
      <c r="E26" s="18"/>
      <c r="F26" s="14"/>
      <c r="G26" s="18"/>
      <c r="H26" s="14"/>
      <c r="I26" s="18"/>
      <c r="J26" s="23" t="str">
        <f>IF(COUNT(E26,G26,I26)=3,E26*G26*I26,"")</f>
        <v/>
      </c>
      <c r="K26" s="23" t="str">
        <f>IF(COUNT(E26,G26,I26)&lt;3,"",INDEX(AP_TABLO,(MATCH(E26,{10,8,6,3,1},-1)-1)*5+MATCH(G26,{10,7,5,3,1},-1),MATCH(I26,{10,6,4,1},-1)))</f>
        <v/>
      </c>
      <c r="L26" s="14"/>
      <c r="M26" s="14"/>
      <c r="N26" s="16"/>
      <c r="O26" s="18"/>
      <c r="P26" s="18"/>
      <c r="Q26" s="18"/>
      <c r="R26" s="23" t="str">
        <f>IF(OR(J26="",COUNT(O26,P26,Q26)=0),"",IF(O26="",E26,O26)*IF(P26="",G26,P26)*IF(Q26="",I26,Q26))</f>
        <v/>
      </c>
      <c r="S26" s="23" t="str">
        <f>IF(R26="","",INDEX(AP_TABLO,(MATCH(IF(O26="",E26,O26),{10,8,6,3,1},-1)-1)*5+MATCH(IF(P26="",G26,P26),{10,7,5,3,1},-1),MATCH(IF(Q26="",I26,Q26),{10,6,4,1},-1)))</f>
        <v/>
      </c>
    </row>
    <row r="27" spans="1:19" ht="39.950000000000003" customHeight="1" x14ac:dyDescent="0.2">
      <c r="A27" s="22">
        <v>16</v>
      </c>
      <c r="B27" s="14"/>
      <c r="C27" s="14"/>
      <c r="D27" s="14"/>
      <c r="E27" s="18"/>
      <c r="F27" s="14"/>
      <c r="G27" s="18"/>
      <c r="H27" s="14"/>
      <c r="I27" s="18"/>
      <c r="J27" s="23" t="str">
        <f>IF(COUNT(E27,G27,I27)=3,E27*G27*I27,"")</f>
        <v/>
      </c>
      <c r="K27" s="23" t="str">
        <f>IF(COUNT(E27,G27,I27)&lt;3,"",INDEX(AP_TABLO,(MATCH(E27,{10,8,6,3,1},-1)-1)*5+MATCH(G27,{10,7,5,3,1},-1),MATCH(I27,{10,6,4,1},-1)))</f>
        <v/>
      </c>
      <c r="L27" s="14"/>
      <c r="M27" s="14"/>
      <c r="N27" s="16"/>
      <c r="O27" s="18"/>
      <c r="P27" s="18"/>
      <c r="Q27" s="18"/>
      <c r="R27" s="23" t="str">
        <f>IF(OR(J27="",COUNT(O27,P27,Q27)=0),"",IF(O27="",E27,O27)*IF(P27="",G27,P27)*IF(Q27="",I27,Q27))</f>
        <v/>
      </c>
      <c r="S27" s="23" t="str">
        <f>IF(R27="","",INDEX(AP_TABLO,(MATCH(IF(O27="",E27,O27),{10,8,6,3,1},-1)-1)*5+MATCH(IF(P27="",G27,P27),{10,7,5,3,1},-1),MATCH(IF(Q27="",I27,Q27),{10,6,4,1},-1)))</f>
        <v/>
      </c>
    </row>
    <row r="28" spans="1:19" ht="39.950000000000003" customHeight="1" x14ac:dyDescent="0.2">
      <c r="A28" s="22">
        <v>17</v>
      </c>
      <c r="B28" s="14"/>
      <c r="C28" s="14"/>
      <c r="D28" s="14"/>
      <c r="E28" s="18"/>
      <c r="F28" s="14"/>
      <c r="G28" s="18"/>
      <c r="H28" s="14"/>
      <c r="I28" s="18"/>
      <c r="J28" s="23" t="str">
        <f>IF(COUNT(E28,G28,I28)=3,E28*G28*I28,"")</f>
        <v/>
      </c>
      <c r="K28" s="23" t="str">
        <f>IF(COUNT(E28,G28,I28)&lt;3,"",INDEX(AP_TABLO,(MATCH(E28,{10,8,6,3,1},-1)-1)*5+MATCH(G28,{10,7,5,3,1},-1),MATCH(I28,{10,6,4,1},-1)))</f>
        <v/>
      </c>
      <c r="L28" s="14"/>
      <c r="M28" s="14"/>
      <c r="N28" s="16"/>
      <c r="O28" s="18"/>
      <c r="P28" s="18"/>
      <c r="Q28" s="18"/>
      <c r="R28" s="23" t="str">
        <f>IF(OR(J28="",COUNT(O28,P28,Q28)=0),"",IF(O28="",E28,O28)*IF(P28="",G28,P28)*IF(Q28="",I28,Q28))</f>
        <v/>
      </c>
      <c r="S28" s="23" t="str">
        <f>IF(R28="","",INDEX(AP_TABLO,(MATCH(IF(O28="",E28,O28),{10,8,6,3,1},-1)-1)*5+MATCH(IF(P28="",G28,P28),{10,7,5,3,1},-1),MATCH(IF(Q28="",I28,Q28),{10,6,4,1},-1)))</f>
        <v/>
      </c>
    </row>
    <row r="29" spans="1:19" ht="39.950000000000003" customHeight="1" x14ac:dyDescent="0.2">
      <c r="A29" s="22">
        <v>18</v>
      </c>
      <c r="B29" s="14"/>
      <c r="C29" s="14"/>
      <c r="D29" s="14"/>
      <c r="E29" s="18"/>
      <c r="F29" s="14"/>
      <c r="G29" s="18"/>
      <c r="H29" s="14"/>
      <c r="I29" s="18"/>
      <c r="J29" s="23" t="str">
        <f>IF(COUNT(E29,G29,I29)=3,E29*G29*I29,"")</f>
        <v/>
      </c>
      <c r="K29" s="23" t="str">
        <f>IF(COUNT(E29,G29,I29)&lt;3,"",INDEX(AP_TABLO,(MATCH(E29,{10,8,6,3,1},-1)-1)*5+MATCH(G29,{10,7,5,3,1},-1),MATCH(I29,{10,6,4,1},-1)))</f>
        <v/>
      </c>
      <c r="L29" s="14"/>
      <c r="M29" s="14"/>
      <c r="N29" s="16"/>
      <c r="O29" s="18"/>
      <c r="P29" s="18"/>
      <c r="Q29" s="18"/>
      <c r="R29" s="23" t="str">
        <f>IF(OR(J29="",COUNT(O29,P29,Q29)=0),"",IF(O29="",E29,O29)*IF(P29="",G29,P29)*IF(Q29="",I29,Q29))</f>
        <v/>
      </c>
      <c r="S29" s="23" t="str">
        <f>IF(R29="","",INDEX(AP_TABLO,(MATCH(IF(O29="",E29,O29),{10,8,6,3,1},-1)-1)*5+MATCH(IF(P29="",G29,P29),{10,7,5,3,1},-1),MATCH(IF(Q29="",I29,Q29),{10,6,4,1},-1)))</f>
        <v/>
      </c>
    </row>
    <row r="30" spans="1:19" ht="39.950000000000003" customHeight="1" x14ac:dyDescent="0.2">
      <c r="A30" s="22">
        <v>19</v>
      </c>
      <c r="B30" s="14"/>
      <c r="C30" s="14"/>
      <c r="D30" s="14"/>
      <c r="E30" s="18"/>
      <c r="F30" s="14"/>
      <c r="G30" s="18"/>
      <c r="H30" s="14"/>
      <c r="I30" s="18"/>
      <c r="J30" s="23" t="str">
        <f>IF(COUNT(E30,G30,I30)=3,E30*G30*I30,"")</f>
        <v/>
      </c>
      <c r="K30" s="23" t="str">
        <f>IF(COUNT(E30,G30,I30)&lt;3,"",INDEX(AP_TABLO,(MATCH(E30,{10,8,6,3,1},-1)-1)*5+MATCH(G30,{10,7,5,3,1},-1),MATCH(I30,{10,6,4,1},-1)))</f>
        <v/>
      </c>
      <c r="L30" s="14"/>
      <c r="M30" s="14"/>
      <c r="N30" s="16"/>
      <c r="O30" s="18"/>
      <c r="P30" s="18"/>
      <c r="Q30" s="18"/>
      <c r="R30" s="23" t="str">
        <f>IF(OR(J30="",COUNT(O30,P30,Q30)=0),"",IF(O30="",E30,O30)*IF(P30="",G30,P30)*IF(Q30="",I30,Q30))</f>
        <v/>
      </c>
      <c r="S30" s="23" t="str">
        <f>IF(R30="","",INDEX(AP_TABLO,(MATCH(IF(O30="",E30,O30),{10,8,6,3,1},-1)-1)*5+MATCH(IF(P30="",G30,P30),{10,7,5,3,1},-1),MATCH(IF(Q30="",I30,Q30),{10,6,4,1},-1)))</f>
        <v/>
      </c>
    </row>
    <row r="31" spans="1:19" ht="39.950000000000003" customHeight="1" x14ac:dyDescent="0.2">
      <c r="A31" s="22">
        <v>20</v>
      </c>
      <c r="B31" s="14"/>
      <c r="C31" s="14"/>
      <c r="D31" s="14"/>
      <c r="E31" s="18"/>
      <c r="F31" s="14"/>
      <c r="G31" s="18"/>
      <c r="H31" s="14"/>
      <c r="I31" s="18"/>
      <c r="J31" s="23" t="str">
        <f>IF(COUNT(E31,G31,I31)=3,E31*G31*I31,"")</f>
        <v/>
      </c>
      <c r="K31" s="23" t="str">
        <f>IF(COUNT(E31,G31,I31)&lt;3,"",INDEX(AP_TABLO,(MATCH(E31,{10,8,6,3,1},-1)-1)*5+MATCH(G31,{10,7,5,3,1},-1),MATCH(I31,{10,6,4,1},-1)))</f>
        <v/>
      </c>
      <c r="L31" s="14"/>
      <c r="M31" s="14"/>
      <c r="N31" s="16"/>
      <c r="O31" s="18"/>
      <c r="P31" s="18"/>
      <c r="Q31" s="18"/>
      <c r="R31" s="23" t="str">
        <f>IF(OR(J31="",COUNT(O31,P31,Q31)=0),"",IF(O31="",E31,O31)*IF(P31="",G31,P31)*IF(Q31="",I31,Q31))</f>
        <v/>
      </c>
      <c r="S31" s="23" t="str">
        <f>IF(R31="","",INDEX(AP_TABLO,(MATCH(IF(O31="",E31,O31),{10,8,6,3,1},-1)-1)*5+MATCH(IF(P31="",G31,P31),{10,7,5,3,1},-1),MATCH(IF(Q31="",I31,Q31),{10,6,4,1},-1)))</f>
        <v/>
      </c>
    </row>
    <row r="32" spans="1:19" ht="39.950000000000003" customHeight="1" x14ac:dyDescent="0.2">
      <c r="A32" s="22">
        <v>21</v>
      </c>
      <c r="B32" s="14"/>
      <c r="C32" s="14"/>
      <c r="D32" s="14"/>
      <c r="E32" s="18"/>
      <c r="F32" s="14"/>
      <c r="G32" s="18"/>
      <c r="H32" s="14"/>
      <c r="I32" s="18"/>
      <c r="J32" s="23" t="str">
        <f>IF(COUNT(E32,G32,I32)=3,E32*G32*I32,"")</f>
        <v/>
      </c>
      <c r="K32" s="23" t="str">
        <f>IF(COUNT(E32,G32,I32)&lt;3,"",INDEX(AP_TABLO,(MATCH(E32,{10,8,6,3,1},-1)-1)*5+MATCH(G32,{10,7,5,3,1},-1),MATCH(I32,{10,6,4,1},-1)))</f>
        <v/>
      </c>
      <c r="L32" s="14"/>
      <c r="M32" s="14"/>
      <c r="N32" s="16"/>
      <c r="O32" s="18"/>
      <c r="P32" s="18"/>
      <c r="Q32" s="18"/>
      <c r="R32" s="23" t="str">
        <f>IF(OR(J32="",COUNT(O32,P32,Q32)=0),"",IF(O32="",E32,O32)*IF(P32="",G32,P32)*IF(Q32="",I32,Q32))</f>
        <v/>
      </c>
      <c r="S32" s="23" t="str">
        <f>IF(R32="","",INDEX(AP_TABLO,(MATCH(IF(O32="",E32,O32),{10,8,6,3,1},-1)-1)*5+MATCH(IF(P32="",G32,P32),{10,7,5,3,1},-1),MATCH(IF(Q32="",I32,Q32),{10,6,4,1},-1)))</f>
        <v/>
      </c>
    </row>
    <row r="33" spans="1:19" ht="39.950000000000003" customHeight="1" x14ac:dyDescent="0.2">
      <c r="A33" s="22">
        <v>22</v>
      </c>
      <c r="B33" s="14"/>
      <c r="C33" s="14"/>
      <c r="D33" s="14"/>
      <c r="E33" s="18"/>
      <c r="F33" s="14"/>
      <c r="G33" s="18"/>
      <c r="H33" s="14"/>
      <c r="I33" s="18"/>
      <c r="J33" s="23" t="str">
        <f>IF(COUNT(E33,G33,I33)=3,E33*G33*I33,"")</f>
        <v/>
      </c>
      <c r="K33" s="23" t="str">
        <f>IF(COUNT(E33,G33,I33)&lt;3,"",INDEX(AP_TABLO,(MATCH(E33,{10,8,6,3,1},-1)-1)*5+MATCH(G33,{10,7,5,3,1},-1),MATCH(I33,{10,6,4,1},-1)))</f>
        <v/>
      </c>
      <c r="L33" s="14"/>
      <c r="M33" s="14"/>
      <c r="N33" s="16"/>
      <c r="O33" s="18"/>
      <c r="P33" s="18"/>
      <c r="Q33" s="18"/>
      <c r="R33" s="23" t="str">
        <f>IF(OR(J33="",COUNT(O33,P33,Q33)=0),"",IF(O33="",E33,O33)*IF(P33="",G33,P33)*IF(Q33="",I33,Q33))</f>
        <v/>
      </c>
      <c r="S33" s="23" t="str">
        <f>IF(R33="","",INDEX(AP_TABLO,(MATCH(IF(O33="",E33,O33),{10,8,6,3,1},-1)-1)*5+MATCH(IF(P33="",G33,P33),{10,7,5,3,1},-1),MATCH(IF(Q33="",I33,Q33),{10,6,4,1},-1)))</f>
        <v/>
      </c>
    </row>
    <row r="34" spans="1:19" ht="39.950000000000003" customHeight="1" x14ac:dyDescent="0.2">
      <c r="A34" s="22">
        <v>23</v>
      </c>
      <c r="B34" s="14"/>
      <c r="C34" s="14"/>
      <c r="D34" s="14"/>
      <c r="E34" s="18"/>
      <c r="F34" s="14"/>
      <c r="G34" s="18"/>
      <c r="H34" s="14"/>
      <c r="I34" s="18"/>
      <c r="J34" s="23" t="str">
        <f>IF(COUNT(E34,G34,I34)=3,E34*G34*I34,"")</f>
        <v/>
      </c>
      <c r="K34" s="23" t="str">
        <f>IF(COUNT(E34,G34,I34)&lt;3,"",INDEX(AP_TABLO,(MATCH(E34,{10,8,6,3,1},-1)-1)*5+MATCH(G34,{10,7,5,3,1},-1),MATCH(I34,{10,6,4,1},-1)))</f>
        <v/>
      </c>
      <c r="L34" s="14"/>
      <c r="M34" s="14"/>
      <c r="N34" s="16"/>
      <c r="O34" s="18"/>
      <c r="P34" s="18"/>
      <c r="Q34" s="18"/>
      <c r="R34" s="23" t="str">
        <f>IF(OR(J34="",COUNT(O34,P34,Q34)=0),"",IF(O34="",E34,O34)*IF(P34="",G34,P34)*IF(Q34="",I34,Q34))</f>
        <v/>
      </c>
      <c r="S34" s="23" t="str">
        <f>IF(R34="","",INDEX(AP_TABLO,(MATCH(IF(O34="",E34,O34),{10,8,6,3,1},-1)-1)*5+MATCH(IF(P34="",G34,P34),{10,7,5,3,1},-1),MATCH(IF(Q34="",I34,Q34),{10,6,4,1},-1)))</f>
        <v/>
      </c>
    </row>
    <row r="35" spans="1:19" ht="39.950000000000003" customHeight="1" x14ac:dyDescent="0.2">
      <c r="A35" s="22">
        <v>24</v>
      </c>
      <c r="B35" s="14"/>
      <c r="C35" s="14"/>
      <c r="D35" s="14"/>
      <c r="E35" s="18"/>
      <c r="F35" s="14"/>
      <c r="G35" s="18"/>
      <c r="H35" s="14"/>
      <c r="I35" s="18"/>
      <c r="J35" s="23" t="str">
        <f>IF(COUNT(E35,G35,I35)=3,E35*G35*I35,"")</f>
        <v/>
      </c>
      <c r="K35" s="23" t="str">
        <f>IF(COUNT(E35,G35,I35)&lt;3,"",INDEX(AP_TABLO,(MATCH(E35,{10,8,6,3,1},-1)-1)*5+MATCH(G35,{10,7,5,3,1},-1),MATCH(I35,{10,6,4,1},-1)))</f>
        <v/>
      </c>
      <c r="L35" s="14"/>
      <c r="M35" s="14"/>
      <c r="N35" s="16"/>
      <c r="O35" s="18"/>
      <c r="P35" s="18"/>
      <c r="Q35" s="18"/>
      <c r="R35" s="23" t="str">
        <f>IF(OR(J35="",COUNT(O35,P35,Q35)=0),"",IF(O35="",E35,O35)*IF(P35="",G35,P35)*IF(Q35="",I35,Q35))</f>
        <v/>
      </c>
      <c r="S35" s="23" t="str">
        <f>IF(R35="","",INDEX(AP_TABLO,(MATCH(IF(O35="",E35,O35),{10,8,6,3,1},-1)-1)*5+MATCH(IF(P35="",G35,P35),{10,7,5,3,1},-1),MATCH(IF(Q35="",I35,Q35),{10,6,4,1},-1)))</f>
        <v/>
      </c>
    </row>
    <row r="36" spans="1:19" ht="39.950000000000003" customHeight="1" x14ac:dyDescent="0.2">
      <c r="A36" s="22">
        <v>25</v>
      </c>
      <c r="B36" s="14"/>
      <c r="C36" s="14"/>
      <c r="D36" s="14"/>
      <c r="E36" s="18"/>
      <c r="F36" s="14"/>
      <c r="G36" s="18"/>
      <c r="H36" s="14"/>
      <c r="I36" s="18"/>
      <c r="J36" s="23" t="str">
        <f>IF(COUNT(E36,G36,I36)=3,E36*G36*I36,"")</f>
        <v/>
      </c>
      <c r="K36" s="23" t="str">
        <f>IF(COUNT(E36,G36,I36)&lt;3,"",INDEX(AP_TABLO,(MATCH(E36,{10,8,6,3,1},-1)-1)*5+MATCH(G36,{10,7,5,3,1},-1),MATCH(I36,{10,6,4,1},-1)))</f>
        <v/>
      </c>
      <c r="L36" s="14"/>
      <c r="M36" s="14"/>
      <c r="N36" s="16"/>
      <c r="O36" s="18"/>
      <c r="P36" s="18"/>
      <c r="Q36" s="18"/>
      <c r="R36" s="23" t="str">
        <f>IF(OR(J36="",COUNT(O36,P36,Q36)=0),"",IF(O36="",E36,O36)*IF(P36="",G36,P36)*IF(Q36="",I36,Q36))</f>
        <v/>
      </c>
      <c r="S36" s="23" t="str">
        <f>IF(R36="","",INDEX(AP_TABLO,(MATCH(IF(O36="",E36,O36),{10,8,6,3,1},-1)-1)*5+MATCH(IF(P36="",G36,P36),{10,7,5,3,1},-1),MATCH(IF(Q36="",I36,Q36),{10,6,4,1},-1)))</f>
        <v/>
      </c>
    </row>
    <row r="37" spans="1:19" ht="39.950000000000003" customHeight="1" x14ac:dyDescent="0.2">
      <c r="A37" s="22">
        <v>26</v>
      </c>
      <c r="B37" s="14"/>
      <c r="C37" s="14"/>
      <c r="D37" s="14"/>
      <c r="E37" s="18"/>
      <c r="F37" s="14"/>
      <c r="G37" s="18"/>
      <c r="H37" s="14"/>
      <c r="I37" s="18"/>
      <c r="J37" s="23" t="str">
        <f>IF(COUNT(E37,G37,I37)=3,E37*G37*I37,"")</f>
        <v/>
      </c>
      <c r="K37" s="23" t="str">
        <f>IF(COUNT(E37,G37,I37)&lt;3,"",INDEX(AP_TABLO,(MATCH(E37,{10,8,6,3,1},-1)-1)*5+MATCH(G37,{10,7,5,3,1},-1),MATCH(I37,{10,6,4,1},-1)))</f>
        <v/>
      </c>
      <c r="L37" s="14"/>
      <c r="M37" s="14"/>
      <c r="N37" s="16"/>
      <c r="O37" s="18"/>
      <c r="P37" s="18"/>
      <c r="Q37" s="18"/>
      <c r="R37" s="23" t="str">
        <f>IF(OR(J37="",COUNT(O37,P37,Q37)=0),"",IF(O37="",E37,O37)*IF(P37="",G37,P37)*IF(Q37="",I37,Q37))</f>
        <v/>
      </c>
      <c r="S37" s="23" t="str">
        <f>IF(R37="","",INDEX(AP_TABLO,(MATCH(IF(O37="",E37,O37),{10,8,6,3,1},-1)-1)*5+MATCH(IF(P37="",G37,P37),{10,7,5,3,1},-1),MATCH(IF(Q37="",I37,Q37),{10,6,4,1},-1)))</f>
        <v/>
      </c>
    </row>
    <row r="38" spans="1:19" ht="39.950000000000003" customHeight="1" x14ac:dyDescent="0.2">
      <c r="A38" s="22">
        <v>27</v>
      </c>
      <c r="B38" s="14"/>
      <c r="C38" s="14"/>
      <c r="D38" s="14"/>
      <c r="E38" s="18"/>
      <c r="F38" s="14"/>
      <c r="G38" s="18"/>
      <c r="H38" s="14"/>
      <c r="I38" s="18"/>
      <c r="J38" s="23" t="str">
        <f>IF(COUNT(E38,G38,I38)=3,E38*G38*I38,"")</f>
        <v/>
      </c>
      <c r="K38" s="23" t="str">
        <f>IF(COUNT(E38,G38,I38)&lt;3,"",INDEX(AP_TABLO,(MATCH(E38,{10,8,6,3,1},-1)-1)*5+MATCH(G38,{10,7,5,3,1},-1),MATCH(I38,{10,6,4,1},-1)))</f>
        <v/>
      </c>
      <c r="L38" s="14"/>
      <c r="M38" s="14"/>
      <c r="N38" s="16"/>
      <c r="O38" s="18"/>
      <c r="P38" s="18"/>
      <c r="Q38" s="18"/>
      <c r="R38" s="23" t="str">
        <f>IF(OR(J38="",COUNT(O38,P38,Q38)=0),"",IF(O38="",E38,O38)*IF(P38="",G38,P38)*IF(Q38="",I38,Q38))</f>
        <v/>
      </c>
      <c r="S38" s="23" t="str">
        <f>IF(R38="","",INDEX(AP_TABLO,(MATCH(IF(O38="",E38,O38),{10,8,6,3,1},-1)-1)*5+MATCH(IF(P38="",G38,P38),{10,7,5,3,1},-1),MATCH(IF(Q38="",I38,Q38),{10,6,4,1},-1)))</f>
        <v/>
      </c>
    </row>
    <row r="39" spans="1:19" ht="39.950000000000003" customHeight="1" x14ac:dyDescent="0.2">
      <c r="A39" s="22">
        <v>28</v>
      </c>
      <c r="B39" s="14"/>
      <c r="C39" s="14"/>
      <c r="D39" s="14"/>
      <c r="E39" s="18"/>
      <c r="F39" s="14"/>
      <c r="G39" s="18"/>
      <c r="H39" s="14"/>
      <c r="I39" s="18"/>
      <c r="J39" s="23" t="str">
        <f>IF(COUNT(E39,G39,I39)=3,E39*G39*I39,"")</f>
        <v/>
      </c>
      <c r="K39" s="23" t="str">
        <f>IF(COUNT(E39,G39,I39)&lt;3,"",INDEX(AP_TABLO,(MATCH(E39,{10,8,6,3,1},-1)-1)*5+MATCH(G39,{10,7,5,3,1},-1),MATCH(I39,{10,6,4,1},-1)))</f>
        <v/>
      </c>
      <c r="L39" s="14"/>
      <c r="M39" s="14"/>
      <c r="N39" s="16"/>
      <c r="O39" s="18"/>
      <c r="P39" s="18"/>
      <c r="Q39" s="18"/>
      <c r="R39" s="23" t="str">
        <f>IF(OR(J39="",COUNT(O39,P39,Q39)=0),"",IF(O39="",E39,O39)*IF(P39="",G39,P39)*IF(Q39="",I39,Q39))</f>
        <v/>
      </c>
      <c r="S39" s="23" t="str">
        <f>IF(R39="","",INDEX(AP_TABLO,(MATCH(IF(O39="",E39,O39),{10,8,6,3,1},-1)-1)*5+MATCH(IF(P39="",G39,P39),{10,7,5,3,1},-1),MATCH(IF(Q39="",I39,Q39),{10,6,4,1},-1)))</f>
        <v/>
      </c>
    </row>
    <row r="40" spans="1:19" ht="39.950000000000003" customHeight="1" x14ac:dyDescent="0.2">
      <c r="A40" s="22">
        <v>29</v>
      </c>
      <c r="B40" s="14"/>
      <c r="C40" s="14"/>
      <c r="D40" s="14"/>
      <c r="E40" s="18"/>
      <c r="F40" s="14"/>
      <c r="G40" s="18"/>
      <c r="H40" s="14"/>
      <c r="I40" s="18"/>
      <c r="J40" s="23" t="str">
        <f>IF(COUNT(E40,G40,I40)=3,E40*G40*I40,"")</f>
        <v/>
      </c>
      <c r="K40" s="23" t="str">
        <f>IF(COUNT(E40,G40,I40)&lt;3,"",INDEX(AP_TABLO,(MATCH(E40,{10,8,6,3,1},-1)-1)*5+MATCH(G40,{10,7,5,3,1},-1),MATCH(I40,{10,6,4,1},-1)))</f>
        <v/>
      </c>
      <c r="L40" s="14"/>
      <c r="M40" s="14"/>
      <c r="N40" s="16"/>
      <c r="O40" s="18"/>
      <c r="P40" s="18"/>
      <c r="Q40" s="18"/>
      <c r="R40" s="23" t="str">
        <f>IF(OR(J40="",COUNT(O40,P40,Q40)=0),"",IF(O40="",E40,O40)*IF(P40="",G40,P40)*IF(Q40="",I40,Q40))</f>
        <v/>
      </c>
      <c r="S40" s="23" t="str">
        <f>IF(R40="","",INDEX(AP_TABLO,(MATCH(IF(O40="",E40,O40),{10,8,6,3,1},-1)-1)*5+MATCH(IF(P40="",G40,P40),{10,7,5,3,1},-1),MATCH(IF(Q40="",I40,Q40),{10,6,4,1},-1)))</f>
        <v/>
      </c>
    </row>
    <row r="41" spans="1:19" ht="39.950000000000003" customHeight="1" x14ac:dyDescent="0.2">
      <c r="A41" s="22">
        <v>30</v>
      </c>
      <c r="B41" s="14"/>
      <c r="C41" s="14"/>
      <c r="D41" s="14"/>
      <c r="E41" s="18"/>
      <c r="F41" s="14"/>
      <c r="G41" s="18"/>
      <c r="H41" s="14"/>
      <c r="I41" s="18"/>
      <c r="J41" s="23" t="str">
        <f>IF(COUNT(E41,G41,I41)=3,E41*G41*I41,"")</f>
        <v/>
      </c>
      <c r="K41" s="23" t="str">
        <f>IF(COUNT(E41,G41,I41)&lt;3,"",INDEX(AP_TABLO,(MATCH(E41,{10,8,6,3,1},-1)-1)*5+MATCH(G41,{10,7,5,3,1},-1),MATCH(I41,{10,6,4,1},-1)))</f>
        <v/>
      </c>
      <c r="L41" s="14"/>
      <c r="M41" s="14"/>
      <c r="N41" s="16"/>
      <c r="O41" s="18"/>
      <c r="P41" s="18"/>
      <c r="Q41" s="18"/>
      <c r="R41" s="23" t="str">
        <f>IF(OR(J41="",COUNT(O41,P41,Q41)=0),"",IF(O41="",E41,O41)*IF(P41="",G41,P41)*IF(Q41="",I41,Q41))</f>
        <v/>
      </c>
      <c r="S41" s="23" t="str">
        <f>IF(R41="","",INDEX(AP_TABLO,(MATCH(IF(O41="",E41,O41),{10,8,6,3,1},-1)-1)*5+MATCH(IF(P41="",G41,P41),{10,7,5,3,1},-1),MATCH(IF(Q41="",I41,Q41),{10,6,4,1},-1)))</f>
        <v/>
      </c>
    </row>
    <row r="43" spans="1:19" x14ac:dyDescent="0.2">
      <c r="A43" s="13" t="s">
        <v>95</v>
      </c>
    </row>
  </sheetData>
  <mergeCells count="16">
    <mergeCell ref="O10:S10"/>
    <mergeCell ref="A8:B8"/>
    <mergeCell ref="E8:F8"/>
    <mergeCell ref="G8:H8"/>
    <mergeCell ref="I8:J8"/>
    <mergeCell ref="K8:L8"/>
    <mergeCell ref="A10:D10"/>
    <mergeCell ref="E10:K10"/>
    <mergeCell ref="L10:N10"/>
    <mergeCell ref="A5:S5"/>
    <mergeCell ref="A6:B6"/>
    <mergeCell ref="E6:H6"/>
    <mergeCell ref="I6:K6"/>
    <mergeCell ref="A7:B7"/>
    <mergeCell ref="C7:H7"/>
    <mergeCell ref="I7:K7"/>
  </mergeCells>
  <conditionalFormatting sqref="J12:J41">
    <cfRule type="expression" dxfId="15" priority="1" stopIfTrue="1">
      <formula>AND(ISNUMBER(J12),J12&gt;=$L$7)</formula>
    </cfRule>
  </conditionalFormatting>
  <conditionalFormatting sqref="E12:E41">
    <cfRule type="expression" dxfId="14" priority="2" stopIfTrue="1">
      <formula>AND(ISNUMBER(E12),E12&gt;=$N$7)</formula>
    </cfRule>
  </conditionalFormatting>
  <conditionalFormatting sqref="K12:K41">
    <cfRule type="cellIs" dxfId="13" priority="3" stopIfTrue="1" operator="equal">
      <formula>"Yüksek"</formula>
    </cfRule>
    <cfRule type="cellIs" dxfId="12" priority="4" stopIfTrue="1" operator="equal">
      <formula>"Orta"</formula>
    </cfRule>
    <cfRule type="cellIs" dxfId="11" priority="5" stopIfTrue="1" operator="equal">
      <formula>"Düşük"</formula>
    </cfRule>
  </conditionalFormatting>
  <conditionalFormatting sqref="S12:S41">
    <cfRule type="cellIs" dxfId="10" priority="6" stopIfTrue="1" operator="equal">
      <formula>"Yüksek"</formula>
    </cfRule>
    <cfRule type="cellIs" dxfId="9" priority="7" stopIfTrue="1" operator="equal">
      <formula>"Orta"</formula>
    </cfRule>
    <cfRule type="cellIs" dxfId="8" priority="8" stopIfTrue="1" operator="equal">
      <formula>"Düşük"</formula>
    </cfRule>
  </conditionalFormatting>
  <dataValidations count="2">
    <dataValidation type="list" allowBlank="1" showInputMessage="1" showErrorMessage="1" sqref="C6" xr:uid="{4A53435C-F779-490F-B081-C78F2B181E66}">
      <formula1>"Proses (P-FMEA),Tasarım (D-FMEA)"</formula1>
    </dataValidation>
    <dataValidation type="list" allowBlank="1" showInputMessage="1" showErrorMessage="1" sqref="E12:E41 G12:G41 I12:I41 O12:O41 P12:P41 Q12:Q41" xr:uid="{94712054-32BA-4215-93AC-BF5D0A2D1B58}">
      <formula1>"1,2,3,4,5,6,7,8,9,10"</formula1>
    </dataValidation>
  </dataValidations>
  <pageMargins left="0.31496062992125989" right="0.31496062992125989" top="0.39370078740157477" bottom="0.39370078740157477" header="0.3" footer="0.3"/>
  <pageSetup paperSize="9" scale="59" fitToHeight="0" orientation="landscape" r:id="rId1"/>
  <headerFooter>
    <oddFooter>&amp;Ceproses.com/araclar/fmea-formu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40C5A-0927-4167-83B2-531F3B2E79EE}">
  <sheetPr>
    <pageSetUpPr fitToPage="1"/>
  </sheetPr>
  <dimension ref="A1:G47"/>
  <sheetViews>
    <sheetView showGridLines="0" workbookViewId="0"/>
  </sheetViews>
  <sheetFormatPr defaultRowHeight="12.75" x14ac:dyDescent="0.2"/>
  <cols>
    <col min="1" max="1" width="7.7109375" style="1" customWidth="1"/>
    <col min="2" max="7" width="24.7109375" style="1" customWidth="1"/>
    <col min="8" max="16384" width="9.140625" style="1"/>
  </cols>
  <sheetData>
    <row r="1" spans="1:7" ht="30" customHeight="1" x14ac:dyDescent="0.3">
      <c r="C1" s="2" t="s">
        <v>0</v>
      </c>
    </row>
    <row r="2" spans="1:7" ht="21.95" customHeight="1" x14ac:dyDescent="0.2">
      <c r="C2" s="3" t="s">
        <v>1</v>
      </c>
    </row>
    <row r="3" spans="1:7" ht="18" customHeight="1" x14ac:dyDescent="0.2">
      <c r="C3" s="4" t="s">
        <v>2</v>
      </c>
    </row>
    <row r="5" spans="1:7" ht="20.100000000000001" customHeight="1" x14ac:dyDescent="0.2">
      <c r="A5" s="5" t="s">
        <v>3</v>
      </c>
      <c r="B5" s="5"/>
      <c r="C5" s="5"/>
      <c r="D5" s="5"/>
      <c r="E5" s="5"/>
      <c r="F5" s="5"/>
      <c r="G5" s="5"/>
    </row>
    <row r="6" spans="1:7" ht="30" customHeight="1" x14ac:dyDescent="0.2">
      <c r="A6" s="6" t="s">
        <v>4</v>
      </c>
      <c r="B6" s="7" t="s">
        <v>5</v>
      </c>
      <c r="C6" s="7"/>
      <c r="D6" s="7" t="s">
        <v>6</v>
      </c>
      <c r="E6" s="7"/>
      <c r="F6" s="7" t="s">
        <v>7</v>
      </c>
      <c r="G6" s="7"/>
    </row>
    <row r="7" spans="1:7" ht="26.1" customHeight="1" x14ac:dyDescent="0.2">
      <c r="A7" s="8">
        <v>10</v>
      </c>
      <c r="B7" s="10" t="s">
        <v>8</v>
      </c>
      <c r="C7" s="10"/>
      <c r="D7" s="9" t="s">
        <v>9</v>
      </c>
      <c r="E7" s="9"/>
      <c r="F7" s="9" t="s">
        <v>10</v>
      </c>
      <c r="G7" s="9"/>
    </row>
    <row r="8" spans="1:7" ht="26.1" customHeight="1" x14ac:dyDescent="0.2">
      <c r="A8" s="8">
        <v>9</v>
      </c>
      <c r="B8" s="10" t="s">
        <v>11</v>
      </c>
      <c r="C8" s="10"/>
      <c r="D8" s="9" t="s">
        <v>12</v>
      </c>
      <c r="E8" s="9"/>
      <c r="F8" s="9" t="s">
        <v>13</v>
      </c>
      <c r="G8" s="9"/>
    </row>
    <row r="9" spans="1:7" ht="26.1" customHeight="1" x14ac:dyDescent="0.2">
      <c r="A9" s="8">
        <v>8</v>
      </c>
      <c r="B9" s="9" t="s">
        <v>14</v>
      </c>
      <c r="C9" s="9"/>
      <c r="D9" s="9" t="s">
        <v>15</v>
      </c>
      <c r="E9" s="9"/>
      <c r="F9" s="9" t="s">
        <v>16</v>
      </c>
      <c r="G9" s="9"/>
    </row>
    <row r="10" spans="1:7" ht="26.1" customHeight="1" x14ac:dyDescent="0.2">
      <c r="A10" s="8">
        <v>7</v>
      </c>
      <c r="B10" s="9" t="s">
        <v>17</v>
      </c>
      <c r="C10" s="9"/>
      <c r="D10" s="9" t="s">
        <v>18</v>
      </c>
      <c r="E10" s="9"/>
      <c r="F10" s="9" t="s">
        <v>19</v>
      </c>
      <c r="G10" s="9"/>
    </row>
    <row r="11" spans="1:7" ht="26.1" customHeight="1" x14ac:dyDescent="0.2">
      <c r="A11" s="8">
        <v>6</v>
      </c>
      <c r="B11" s="9" t="s">
        <v>20</v>
      </c>
      <c r="C11" s="9"/>
      <c r="D11" s="9" t="s">
        <v>21</v>
      </c>
      <c r="E11" s="9"/>
      <c r="F11" s="9" t="s">
        <v>22</v>
      </c>
      <c r="G11" s="9"/>
    </row>
    <row r="12" spans="1:7" ht="26.1" customHeight="1" x14ac:dyDescent="0.2">
      <c r="A12" s="8">
        <v>5</v>
      </c>
      <c r="B12" s="9" t="s">
        <v>23</v>
      </c>
      <c r="C12" s="9"/>
      <c r="D12" s="9" t="s">
        <v>24</v>
      </c>
      <c r="E12" s="9"/>
      <c r="F12" s="9" t="s">
        <v>25</v>
      </c>
      <c r="G12" s="9"/>
    </row>
    <row r="13" spans="1:7" ht="26.1" customHeight="1" x14ac:dyDescent="0.2">
      <c r="A13" s="8">
        <v>4</v>
      </c>
      <c r="B13" s="9" t="s">
        <v>26</v>
      </c>
      <c r="C13" s="9"/>
      <c r="D13" s="9" t="s">
        <v>27</v>
      </c>
      <c r="E13" s="9"/>
      <c r="F13" s="9" t="s">
        <v>28</v>
      </c>
      <c r="G13" s="9"/>
    </row>
    <row r="14" spans="1:7" ht="26.1" customHeight="1" x14ac:dyDescent="0.2">
      <c r="A14" s="8">
        <v>3</v>
      </c>
      <c r="B14" s="9" t="s">
        <v>29</v>
      </c>
      <c r="C14" s="9"/>
      <c r="D14" s="9" t="s">
        <v>30</v>
      </c>
      <c r="E14" s="9"/>
      <c r="F14" s="9" t="s">
        <v>31</v>
      </c>
      <c r="G14" s="9"/>
    </row>
    <row r="15" spans="1:7" ht="26.1" customHeight="1" x14ac:dyDescent="0.2">
      <c r="A15" s="8">
        <v>2</v>
      </c>
      <c r="B15" s="9" t="s">
        <v>32</v>
      </c>
      <c r="C15" s="9"/>
      <c r="D15" s="9" t="s">
        <v>33</v>
      </c>
      <c r="E15" s="9"/>
      <c r="F15" s="9" t="s">
        <v>34</v>
      </c>
      <c r="G15" s="9"/>
    </row>
    <row r="16" spans="1:7" ht="26.1" customHeight="1" x14ac:dyDescent="0.2">
      <c r="A16" s="8">
        <v>1</v>
      </c>
      <c r="B16" s="9" t="s">
        <v>35</v>
      </c>
      <c r="C16" s="9"/>
      <c r="D16" s="9" t="s">
        <v>36</v>
      </c>
      <c r="E16" s="9"/>
      <c r="F16" s="9" t="s">
        <v>37</v>
      </c>
      <c r="G16" s="9"/>
    </row>
    <row r="19" spans="1:7" ht="20.100000000000001" customHeight="1" x14ac:dyDescent="0.2">
      <c r="A19" s="5" t="s">
        <v>38</v>
      </c>
      <c r="B19" s="5"/>
      <c r="C19" s="5"/>
      <c r="D19" s="5"/>
      <c r="E19" s="5"/>
      <c r="F19" s="5"/>
      <c r="G19" s="5"/>
    </row>
    <row r="20" spans="1:7" x14ac:dyDescent="0.2">
      <c r="A20" s="6" t="s">
        <v>39</v>
      </c>
      <c r="B20" s="6" t="s">
        <v>40</v>
      </c>
      <c r="C20" s="6" t="s">
        <v>41</v>
      </c>
      <c r="D20" s="6" t="s">
        <v>42</v>
      </c>
      <c r="E20" s="6" t="s">
        <v>43</v>
      </c>
      <c r="F20" s="6" t="s">
        <v>44</v>
      </c>
      <c r="G20" s="6" t="s">
        <v>45</v>
      </c>
    </row>
    <row r="21" spans="1:7" x14ac:dyDescent="0.2">
      <c r="A21" s="11">
        <v>1</v>
      </c>
      <c r="B21" s="12" t="s">
        <v>46</v>
      </c>
      <c r="C21" s="12" t="s">
        <v>47</v>
      </c>
      <c r="D21" s="11" t="s">
        <v>48</v>
      </c>
      <c r="E21" s="11" t="s">
        <v>48</v>
      </c>
      <c r="F21" s="11" t="s">
        <v>48</v>
      </c>
      <c r="G21" s="11" t="s">
        <v>48</v>
      </c>
    </row>
    <row r="22" spans="1:7" x14ac:dyDescent="0.2">
      <c r="A22" s="11">
        <v>2</v>
      </c>
      <c r="B22" s="12" t="s">
        <v>46</v>
      </c>
      <c r="C22" s="12" t="s">
        <v>49</v>
      </c>
      <c r="D22" s="11" t="s">
        <v>48</v>
      </c>
      <c r="E22" s="11" t="s">
        <v>48</v>
      </c>
      <c r="F22" s="11" t="s">
        <v>48</v>
      </c>
      <c r="G22" s="11" t="s">
        <v>48</v>
      </c>
    </row>
    <row r="23" spans="1:7" x14ac:dyDescent="0.2">
      <c r="A23" s="11">
        <v>3</v>
      </c>
      <c r="B23" s="12" t="s">
        <v>46</v>
      </c>
      <c r="C23" s="12" t="s">
        <v>50</v>
      </c>
      <c r="D23" s="11" t="s">
        <v>48</v>
      </c>
      <c r="E23" s="11" t="s">
        <v>48</v>
      </c>
      <c r="F23" s="11" t="s">
        <v>48</v>
      </c>
      <c r="G23" s="11" t="s">
        <v>51</v>
      </c>
    </row>
    <row r="24" spans="1:7" x14ac:dyDescent="0.2">
      <c r="A24" s="11">
        <v>4</v>
      </c>
      <c r="B24" s="12" t="s">
        <v>46</v>
      </c>
      <c r="C24" s="12" t="s">
        <v>52</v>
      </c>
      <c r="D24" s="11" t="s">
        <v>48</v>
      </c>
      <c r="E24" s="11" t="s">
        <v>51</v>
      </c>
      <c r="F24" s="11" t="s">
        <v>53</v>
      </c>
      <c r="G24" s="11" t="s">
        <v>53</v>
      </c>
    </row>
    <row r="25" spans="1:7" x14ac:dyDescent="0.2">
      <c r="A25" s="11">
        <v>5</v>
      </c>
      <c r="B25" s="12" t="s">
        <v>46</v>
      </c>
      <c r="C25" s="12" t="s">
        <v>54</v>
      </c>
      <c r="D25" s="11" t="s">
        <v>53</v>
      </c>
      <c r="E25" s="11" t="s">
        <v>53</v>
      </c>
      <c r="F25" s="11" t="s">
        <v>53</v>
      </c>
      <c r="G25" s="11" t="s">
        <v>53</v>
      </c>
    </row>
    <row r="26" spans="1:7" x14ac:dyDescent="0.2">
      <c r="A26" s="11">
        <v>6</v>
      </c>
      <c r="B26" s="12" t="s">
        <v>55</v>
      </c>
      <c r="C26" s="12" t="s">
        <v>47</v>
      </c>
      <c r="D26" s="11" t="s">
        <v>48</v>
      </c>
      <c r="E26" s="11" t="s">
        <v>48</v>
      </c>
      <c r="F26" s="11" t="s">
        <v>48</v>
      </c>
      <c r="G26" s="11" t="s">
        <v>48</v>
      </c>
    </row>
    <row r="27" spans="1:7" x14ac:dyDescent="0.2">
      <c r="A27" s="11">
        <v>7</v>
      </c>
      <c r="B27" s="12" t="s">
        <v>55</v>
      </c>
      <c r="C27" s="12" t="s">
        <v>49</v>
      </c>
      <c r="D27" s="11" t="s">
        <v>48</v>
      </c>
      <c r="E27" s="11" t="s">
        <v>48</v>
      </c>
      <c r="F27" s="11" t="s">
        <v>48</v>
      </c>
      <c r="G27" s="11" t="s">
        <v>51</v>
      </c>
    </row>
    <row r="28" spans="1:7" x14ac:dyDescent="0.2">
      <c r="A28" s="11">
        <v>8</v>
      </c>
      <c r="B28" s="12" t="s">
        <v>55</v>
      </c>
      <c r="C28" s="12" t="s">
        <v>50</v>
      </c>
      <c r="D28" s="11" t="s">
        <v>48</v>
      </c>
      <c r="E28" s="11" t="s">
        <v>51</v>
      </c>
      <c r="F28" s="11" t="s">
        <v>51</v>
      </c>
      <c r="G28" s="11" t="s">
        <v>51</v>
      </c>
    </row>
    <row r="29" spans="1:7" x14ac:dyDescent="0.2">
      <c r="A29" s="11">
        <v>9</v>
      </c>
      <c r="B29" s="12" t="s">
        <v>55</v>
      </c>
      <c r="C29" s="12" t="s">
        <v>52</v>
      </c>
      <c r="D29" s="11" t="s">
        <v>51</v>
      </c>
      <c r="E29" s="11" t="s">
        <v>51</v>
      </c>
      <c r="F29" s="11" t="s">
        <v>53</v>
      </c>
      <c r="G29" s="11" t="s">
        <v>53</v>
      </c>
    </row>
    <row r="30" spans="1:7" x14ac:dyDescent="0.2">
      <c r="A30" s="11">
        <v>10</v>
      </c>
      <c r="B30" s="12" t="s">
        <v>55</v>
      </c>
      <c r="C30" s="12" t="s">
        <v>54</v>
      </c>
      <c r="D30" s="11" t="s">
        <v>53</v>
      </c>
      <c r="E30" s="11" t="s">
        <v>53</v>
      </c>
      <c r="F30" s="11" t="s">
        <v>53</v>
      </c>
      <c r="G30" s="11" t="s">
        <v>53</v>
      </c>
    </row>
    <row r="31" spans="1:7" x14ac:dyDescent="0.2">
      <c r="A31" s="11">
        <v>11</v>
      </c>
      <c r="B31" s="12" t="s">
        <v>56</v>
      </c>
      <c r="C31" s="12" t="s">
        <v>47</v>
      </c>
      <c r="D31" s="11" t="s">
        <v>48</v>
      </c>
      <c r="E31" s="11" t="s">
        <v>48</v>
      </c>
      <c r="F31" s="11" t="s">
        <v>51</v>
      </c>
      <c r="G31" s="11" t="s">
        <v>51</v>
      </c>
    </row>
    <row r="32" spans="1:7" x14ac:dyDescent="0.2">
      <c r="A32" s="11">
        <v>12</v>
      </c>
      <c r="B32" s="12" t="s">
        <v>56</v>
      </c>
      <c r="C32" s="12" t="s">
        <v>49</v>
      </c>
      <c r="D32" s="11" t="s">
        <v>51</v>
      </c>
      <c r="E32" s="11" t="s">
        <v>51</v>
      </c>
      <c r="F32" s="11" t="s">
        <v>51</v>
      </c>
      <c r="G32" s="11" t="s">
        <v>53</v>
      </c>
    </row>
    <row r="33" spans="1:7" x14ac:dyDescent="0.2">
      <c r="A33" s="11">
        <v>13</v>
      </c>
      <c r="B33" s="12" t="s">
        <v>56</v>
      </c>
      <c r="C33" s="12" t="s">
        <v>50</v>
      </c>
      <c r="D33" s="11" t="s">
        <v>51</v>
      </c>
      <c r="E33" s="11" t="s">
        <v>53</v>
      </c>
      <c r="F33" s="11" t="s">
        <v>53</v>
      </c>
      <c r="G33" s="11" t="s">
        <v>53</v>
      </c>
    </row>
    <row r="34" spans="1:7" x14ac:dyDescent="0.2">
      <c r="A34" s="11">
        <v>14</v>
      </c>
      <c r="B34" s="12" t="s">
        <v>56</v>
      </c>
      <c r="C34" s="12" t="s">
        <v>52</v>
      </c>
      <c r="D34" s="11" t="s">
        <v>53</v>
      </c>
      <c r="E34" s="11" t="s">
        <v>53</v>
      </c>
      <c r="F34" s="11" t="s">
        <v>53</v>
      </c>
      <c r="G34" s="11" t="s">
        <v>53</v>
      </c>
    </row>
    <row r="35" spans="1:7" x14ac:dyDescent="0.2">
      <c r="A35" s="11">
        <v>15</v>
      </c>
      <c r="B35" s="12" t="s">
        <v>56</v>
      </c>
      <c r="C35" s="12" t="s">
        <v>54</v>
      </c>
      <c r="D35" s="11" t="s">
        <v>53</v>
      </c>
      <c r="E35" s="11" t="s">
        <v>53</v>
      </c>
      <c r="F35" s="11" t="s">
        <v>53</v>
      </c>
      <c r="G35" s="11" t="s">
        <v>53</v>
      </c>
    </row>
    <row r="36" spans="1:7" x14ac:dyDescent="0.2">
      <c r="A36" s="11">
        <v>16</v>
      </c>
      <c r="B36" s="12" t="s">
        <v>52</v>
      </c>
      <c r="C36" s="12" t="s">
        <v>47</v>
      </c>
      <c r="D36" s="11" t="s">
        <v>51</v>
      </c>
      <c r="E36" s="11" t="s">
        <v>51</v>
      </c>
      <c r="F36" s="11" t="s">
        <v>53</v>
      </c>
      <c r="G36" s="11" t="s">
        <v>53</v>
      </c>
    </row>
    <row r="37" spans="1:7" x14ac:dyDescent="0.2">
      <c r="A37" s="11">
        <v>17</v>
      </c>
      <c r="B37" s="12" t="s">
        <v>52</v>
      </c>
      <c r="C37" s="12" t="s">
        <v>49</v>
      </c>
      <c r="D37" s="11" t="s">
        <v>53</v>
      </c>
      <c r="E37" s="11" t="s">
        <v>53</v>
      </c>
      <c r="F37" s="11" t="s">
        <v>53</v>
      </c>
      <c r="G37" s="11" t="s">
        <v>53</v>
      </c>
    </row>
    <row r="38" spans="1:7" x14ac:dyDescent="0.2">
      <c r="A38" s="11">
        <v>18</v>
      </c>
      <c r="B38" s="12" t="s">
        <v>52</v>
      </c>
      <c r="C38" s="12" t="s">
        <v>50</v>
      </c>
      <c r="D38" s="11" t="s">
        <v>53</v>
      </c>
      <c r="E38" s="11" t="s">
        <v>53</v>
      </c>
      <c r="F38" s="11" t="s">
        <v>53</v>
      </c>
      <c r="G38" s="11" t="s">
        <v>53</v>
      </c>
    </row>
    <row r="39" spans="1:7" x14ac:dyDescent="0.2">
      <c r="A39" s="11">
        <v>19</v>
      </c>
      <c r="B39" s="12" t="s">
        <v>52</v>
      </c>
      <c r="C39" s="12" t="s">
        <v>52</v>
      </c>
      <c r="D39" s="11" t="s">
        <v>53</v>
      </c>
      <c r="E39" s="11" t="s">
        <v>53</v>
      </c>
      <c r="F39" s="11" t="s">
        <v>53</v>
      </c>
      <c r="G39" s="11" t="s">
        <v>53</v>
      </c>
    </row>
    <row r="40" spans="1:7" x14ac:dyDescent="0.2">
      <c r="A40" s="11">
        <v>20</v>
      </c>
      <c r="B40" s="12" t="s">
        <v>52</v>
      </c>
      <c r="C40" s="12" t="s">
        <v>54</v>
      </c>
      <c r="D40" s="11" t="s">
        <v>53</v>
      </c>
      <c r="E40" s="11" t="s">
        <v>53</v>
      </c>
      <c r="F40" s="11" t="s">
        <v>53</v>
      </c>
      <c r="G40" s="11" t="s">
        <v>53</v>
      </c>
    </row>
    <row r="41" spans="1:7" x14ac:dyDescent="0.2">
      <c r="A41" s="11">
        <v>21</v>
      </c>
      <c r="B41" s="12" t="s">
        <v>54</v>
      </c>
      <c r="C41" s="12" t="s">
        <v>47</v>
      </c>
      <c r="D41" s="11" t="s">
        <v>53</v>
      </c>
      <c r="E41" s="11" t="s">
        <v>53</v>
      </c>
      <c r="F41" s="11" t="s">
        <v>53</v>
      </c>
      <c r="G41" s="11" t="s">
        <v>53</v>
      </c>
    </row>
    <row r="42" spans="1:7" x14ac:dyDescent="0.2">
      <c r="A42" s="11">
        <v>22</v>
      </c>
      <c r="B42" s="12" t="s">
        <v>54</v>
      </c>
      <c r="C42" s="12" t="s">
        <v>49</v>
      </c>
      <c r="D42" s="11" t="s">
        <v>53</v>
      </c>
      <c r="E42" s="11" t="s">
        <v>53</v>
      </c>
      <c r="F42" s="11" t="s">
        <v>53</v>
      </c>
      <c r="G42" s="11" t="s">
        <v>53</v>
      </c>
    </row>
    <row r="43" spans="1:7" x14ac:dyDescent="0.2">
      <c r="A43" s="11">
        <v>23</v>
      </c>
      <c r="B43" s="12" t="s">
        <v>54</v>
      </c>
      <c r="C43" s="12" t="s">
        <v>50</v>
      </c>
      <c r="D43" s="11" t="s">
        <v>53</v>
      </c>
      <c r="E43" s="11" t="s">
        <v>53</v>
      </c>
      <c r="F43" s="11" t="s">
        <v>53</v>
      </c>
      <c r="G43" s="11" t="s">
        <v>53</v>
      </c>
    </row>
    <row r="44" spans="1:7" x14ac:dyDescent="0.2">
      <c r="A44" s="11">
        <v>24</v>
      </c>
      <c r="B44" s="12" t="s">
        <v>54</v>
      </c>
      <c r="C44" s="12" t="s">
        <v>52</v>
      </c>
      <c r="D44" s="11" t="s">
        <v>53</v>
      </c>
      <c r="E44" s="11" t="s">
        <v>53</v>
      </c>
      <c r="F44" s="11" t="s">
        <v>53</v>
      </c>
      <c r="G44" s="11" t="s">
        <v>53</v>
      </c>
    </row>
    <row r="45" spans="1:7" x14ac:dyDescent="0.2">
      <c r="A45" s="11">
        <v>25</v>
      </c>
      <c r="B45" s="12" t="s">
        <v>54</v>
      </c>
      <c r="C45" s="12" t="s">
        <v>54</v>
      </c>
      <c r="D45" s="11" t="s">
        <v>53</v>
      </c>
      <c r="E45" s="11" t="s">
        <v>53</v>
      </c>
      <c r="F45" s="11" t="s">
        <v>53</v>
      </c>
      <c r="G45" s="11" t="s">
        <v>53</v>
      </c>
    </row>
    <row r="47" spans="1:7" x14ac:dyDescent="0.2">
      <c r="A47" s="13" t="s">
        <v>57</v>
      </c>
    </row>
  </sheetData>
  <mergeCells count="35">
    <mergeCell ref="B16:C16"/>
    <mergeCell ref="D16:E16"/>
    <mergeCell ref="F16:G16"/>
    <mergeCell ref="A19:G19"/>
    <mergeCell ref="B14:C14"/>
    <mergeCell ref="D14:E14"/>
    <mergeCell ref="F14:G14"/>
    <mergeCell ref="B15:C15"/>
    <mergeCell ref="D15:E15"/>
    <mergeCell ref="F15:G15"/>
    <mergeCell ref="B12:C12"/>
    <mergeCell ref="D12:E12"/>
    <mergeCell ref="F12:G12"/>
    <mergeCell ref="B13:C13"/>
    <mergeCell ref="D13:E13"/>
    <mergeCell ref="F13:G13"/>
    <mergeCell ref="B10:C10"/>
    <mergeCell ref="D10:E10"/>
    <mergeCell ref="F10:G10"/>
    <mergeCell ref="B11:C11"/>
    <mergeCell ref="D11:E11"/>
    <mergeCell ref="F11:G11"/>
    <mergeCell ref="B8:C8"/>
    <mergeCell ref="D8:E8"/>
    <mergeCell ref="F8:G8"/>
    <mergeCell ref="B9:C9"/>
    <mergeCell ref="D9:E9"/>
    <mergeCell ref="F9:G9"/>
    <mergeCell ref="A5:G5"/>
    <mergeCell ref="B6:C6"/>
    <mergeCell ref="D6:E6"/>
    <mergeCell ref="F6:G6"/>
    <mergeCell ref="B7:C7"/>
    <mergeCell ref="D7:E7"/>
    <mergeCell ref="F7:G7"/>
  </mergeCells>
  <conditionalFormatting sqref="D21:G45">
    <cfRule type="cellIs" dxfId="18" priority="1" stopIfTrue="1" operator="equal">
      <formula>"Yüksek"</formula>
    </cfRule>
    <cfRule type="cellIs" dxfId="17" priority="2" stopIfTrue="1" operator="equal">
      <formula>"Orta"</formula>
    </cfRule>
    <cfRule type="cellIs" dxfId="16" priority="3" stopIfTrue="1" operator="equal">
      <formula>"Düşük"</formula>
    </cfRule>
  </conditionalFormatting>
  <pageMargins left="0.31496062992125989" right="0.31496062992125989" top="0.39370078740157477" bottom="0.39370078740157477" header="0.3" footer="0.3"/>
  <pageSetup paperSize="9" scale="63" fitToHeight="0" orientation="portrait" r:id="rId1"/>
  <headerFooter>
    <oddFooter>&amp;Ceproses.com/araclar/fmea-formu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923A9-4E82-4B90-A467-DB6E0D7EEB22}">
  <sheetPr>
    <pageSetUpPr fitToPage="1"/>
  </sheetPr>
  <dimension ref="A1:S24"/>
  <sheetViews>
    <sheetView showGridLines="0" workbookViewId="0">
      <pane xSplit="2" ySplit="11" topLeftCell="C12" activePane="bottomRight" state="frozen"/>
      <selection pane="topRight" activeCell="C1" sqref="C1"/>
      <selection pane="bottomLeft" activeCell="A12" sqref="A12"/>
      <selection pane="bottomRight" activeCell="C12" sqref="C12"/>
    </sheetView>
  </sheetViews>
  <sheetFormatPr defaultRowHeight="12.75" x14ac:dyDescent="0.2"/>
  <cols>
    <col min="1" max="1" width="4.7109375" style="1" customWidth="1"/>
    <col min="2" max="2" width="18.7109375" style="1" customWidth="1"/>
    <col min="3" max="3" width="22.7109375" style="1" customWidth="1"/>
    <col min="4" max="4" width="24.7109375" style="1" customWidth="1"/>
    <col min="5" max="5" width="5.7109375" style="1" customWidth="1"/>
    <col min="6" max="6" width="22.7109375" style="1" customWidth="1"/>
    <col min="7" max="7" width="5.7109375" style="1" customWidth="1"/>
    <col min="8" max="8" width="22.7109375" style="1" customWidth="1"/>
    <col min="9" max="9" width="5.7109375" style="1" customWidth="1"/>
    <col min="10" max="10" width="7.7109375" style="1" customWidth="1"/>
    <col min="11" max="11" width="8.7109375" style="1" customWidth="1"/>
    <col min="12" max="12" width="28.7109375" style="1" customWidth="1"/>
    <col min="13" max="13" width="14.7109375" style="1" customWidth="1"/>
    <col min="14" max="14" width="11.7109375" style="1" customWidth="1"/>
    <col min="15" max="17" width="6.7109375" style="1" customWidth="1"/>
    <col min="18" max="19" width="8.7109375" style="1" customWidth="1"/>
    <col min="20" max="16384" width="9.140625" style="1"/>
  </cols>
  <sheetData>
    <row r="1" spans="1:19" ht="30" customHeight="1" x14ac:dyDescent="0.3">
      <c r="C1" s="2" t="s">
        <v>96</v>
      </c>
    </row>
    <row r="2" spans="1:19" ht="21.95" customHeight="1" x14ac:dyDescent="0.2">
      <c r="C2" s="3" t="s">
        <v>97</v>
      </c>
    </row>
    <row r="3" spans="1:19" ht="18" customHeight="1" x14ac:dyDescent="0.2">
      <c r="C3" s="4" t="s">
        <v>2</v>
      </c>
    </row>
    <row r="5" spans="1:19" ht="20.100000000000001" customHeight="1" x14ac:dyDescent="0.2">
      <c r="A5" s="5" t="s">
        <v>60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</row>
    <row r="6" spans="1:19" ht="30" customHeight="1" x14ac:dyDescent="0.2">
      <c r="A6" s="7" t="s">
        <v>61</v>
      </c>
      <c r="B6" s="7"/>
      <c r="C6" s="14" t="s">
        <v>62</v>
      </c>
      <c r="D6" s="6" t="s">
        <v>63</v>
      </c>
      <c r="E6" s="15" t="s">
        <v>98</v>
      </c>
      <c r="F6" s="15"/>
      <c r="G6" s="15"/>
      <c r="H6" s="15"/>
      <c r="I6" s="7" t="s">
        <v>64</v>
      </c>
      <c r="J6" s="7"/>
      <c r="K6" s="7"/>
      <c r="L6" s="17">
        <v>46307</v>
      </c>
      <c r="M6" s="6" t="s">
        <v>65</v>
      </c>
      <c r="N6" s="14">
        <v>1</v>
      </c>
    </row>
    <row r="7" spans="1:19" ht="30" customHeight="1" x14ac:dyDescent="0.2">
      <c r="A7" s="7" t="s">
        <v>66</v>
      </c>
      <c r="B7" s="7"/>
      <c r="C7" s="15" t="s">
        <v>99</v>
      </c>
      <c r="D7" s="15"/>
      <c r="E7" s="15"/>
      <c r="F7" s="15"/>
      <c r="G7" s="15"/>
      <c r="H7" s="15"/>
      <c r="I7" s="7" t="s">
        <v>67</v>
      </c>
      <c r="J7" s="7"/>
      <c r="K7" s="7"/>
      <c r="L7" s="18">
        <v>100</v>
      </c>
      <c r="M7" s="6" t="s">
        <v>68</v>
      </c>
      <c r="N7" s="18">
        <v>9</v>
      </c>
    </row>
    <row r="8" spans="1:19" ht="30" customHeight="1" x14ac:dyDescent="0.2">
      <c r="A8" s="7" t="s">
        <v>69</v>
      </c>
      <c r="B8" s="7"/>
      <c r="C8" s="19">
        <f>SUM(J12:J21)</f>
        <v>1148</v>
      </c>
      <c r="D8" s="6" t="s">
        <v>70</v>
      </c>
      <c r="E8" s="20">
        <f>IF(COUNT(R12:R21)=0,"",SUM(R12:R21)+SUMIF(R12:R21,"",J12:J21))</f>
        <v>488</v>
      </c>
      <c r="F8" s="20"/>
      <c r="G8" s="7" t="s">
        <v>71</v>
      </c>
      <c r="H8" s="7"/>
      <c r="I8" s="20">
        <f>SUMPRODUCT((J12:J21&lt;&gt;"")*(((J12:J21&gt;=$L$7)+(E12:E21&gt;=$N$7))&gt;0))</f>
        <v>6</v>
      </c>
      <c r="J8" s="20"/>
      <c r="K8" s="7" t="s">
        <v>72</v>
      </c>
      <c r="L8" s="7"/>
      <c r="M8" s="19">
        <f>COUNTIF(K12:K21,"Yüksek")</f>
        <v>2</v>
      </c>
    </row>
    <row r="10" spans="1:19" ht="20.100000000000001" customHeight="1" x14ac:dyDescent="0.2">
      <c r="A10" s="5" t="s">
        <v>73</v>
      </c>
      <c r="B10" s="5"/>
      <c r="C10" s="5"/>
      <c r="D10" s="5"/>
      <c r="E10" s="5" t="s">
        <v>74</v>
      </c>
      <c r="F10" s="5"/>
      <c r="G10" s="5"/>
      <c r="H10" s="5"/>
      <c r="I10" s="5"/>
      <c r="J10" s="5"/>
      <c r="K10" s="5"/>
      <c r="L10" s="5" t="s">
        <v>75</v>
      </c>
      <c r="M10" s="5"/>
      <c r="N10" s="5"/>
      <c r="O10" s="5" t="s">
        <v>76</v>
      </c>
      <c r="P10" s="5"/>
      <c r="Q10" s="5"/>
      <c r="R10" s="5"/>
      <c r="S10" s="5"/>
    </row>
    <row r="11" spans="1:19" ht="39.950000000000003" customHeight="1" x14ac:dyDescent="0.2">
      <c r="A11" s="21" t="s">
        <v>39</v>
      </c>
      <c r="B11" s="21" t="s">
        <v>77</v>
      </c>
      <c r="C11" s="21" t="s">
        <v>78</v>
      </c>
      <c r="D11" s="21" t="s">
        <v>79</v>
      </c>
      <c r="E11" s="21" t="s">
        <v>80</v>
      </c>
      <c r="F11" s="21" t="s">
        <v>81</v>
      </c>
      <c r="G11" s="21" t="s">
        <v>82</v>
      </c>
      <c r="H11" s="21" t="s">
        <v>83</v>
      </c>
      <c r="I11" s="21" t="s">
        <v>84</v>
      </c>
      <c r="J11" s="21" t="s">
        <v>85</v>
      </c>
      <c r="K11" s="21" t="s">
        <v>86</v>
      </c>
      <c r="L11" s="21" t="s">
        <v>87</v>
      </c>
      <c r="M11" s="21" t="s">
        <v>88</v>
      </c>
      <c r="N11" s="21" t="s">
        <v>89</v>
      </c>
      <c r="O11" s="21" t="s">
        <v>90</v>
      </c>
      <c r="P11" s="21" t="s">
        <v>91</v>
      </c>
      <c r="Q11" s="21" t="s">
        <v>92</v>
      </c>
      <c r="R11" s="21" t="s">
        <v>93</v>
      </c>
      <c r="S11" s="21" t="s">
        <v>94</v>
      </c>
    </row>
    <row r="12" spans="1:19" ht="39.950000000000003" customHeight="1" x14ac:dyDescent="0.2">
      <c r="A12" s="22">
        <v>1</v>
      </c>
      <c r="B12" s="14" t="s">
        <v>106</v>
      </c>
      <c r="C12" s="14" t="s">
        <v>105</v>
      </c>
      <c r="D12" s="14" t="s">
        <v>104</v>
      </c>
      <c r="E12" s="18">
        <v>8</v>
      </c>
      <c r="F12" s="14" t="s">
        <v>103</v>
      </c>
      <c r="G12" s="18">
        <v>4</v>
      </c>
      <c r="H12" s="14" t="s">
        <v>102</v>
      </c>
      <c r="I12" s="18">
        <v>7</v>
      </c>
      <c r="J12" s="23">
        <f>IF(COUNT(E12,G12,I12)=3,E12*G12*I12,"")</f>
        <v>224</v>
      </c>
      <c r="K12" s="23" t="str">
        <f>IF(COUNT(E12,G12,I12)&lt;3,"",INDEX(AP_TABLO,(MATCH(E12,{10,8,6,3,1},-1)-1)*5+MATCH(G12,{10,7,5,3,1},-1),MATCH(I12,{10,6,4,1},-1)))</f>
        <v>Yüksek</v>
      </c>
      <c r="L12" s="14" t="s">
        <v>101</v>
      </c>
      <c r="M12" s="14" t="s">
        <v>100</v>
      </c>
      <c r="N12" s="16">
        <v>46356</v>
      </c>
      <c r="O12" s="18">
        <v>8</v>
      </c>
      <c r="P12" s="18">
        <v>2</v>
      </c>
      <c r="Q12" s="18">
        <v>5</v>
      </c>
      <c r="R12" s="23">
        <f>IF(OR(J12="",COUNT(O12,P12,Q12)=0),"",IF(O12="",E12,O12)*IF(P12="",G12,P12)*IF(Q12="",I12,Q12))</f>
        <v>80</v>
      </c>
      <c r="S12" s="23" t="str">
        <f>IF(R12="","",INDEX(AP_TABLO,(MATCH(IF(O12="",E12,O12),{10,8,6,3,1},-1)-1)*5+MATCH(IF(P12="",G12,P12),{10,7,5,3,1},-1),MATCH(IF(Q12="",I12,Q12),{10,6,4,1},-1)))</f>
        <v>Orta</v>
      </c>
    </row>
    <row r="13" spans="1:19" ht="39.950000000000003" customHeight="1" x14ac:dyDescent="0.2">
      <c r="A13" s="22">
        <v>2</v>
      </c>
      <c r="B13" s="14" t="s">
        <v>113</v>
      </c>
      <c r="C13" s="14" t="s">
        <v>112</v>
      </c>
      <c r="D13" s="14" t="s">
        <v>111</v>
      </c>
      <c r="E13" s="18">
        <v>7</v>
      </c>
      <c r="F13" s="14" t="s">
        <v>110</v>
      </c>
      <c r="G13" s="18">
        <v>5</v>
      </c>
      <c r="H13" s="14" t="s">
        <v>109</v>
      </c>
      <c r="I13" s="18">
        <v>6</v>
      </c>
      <c r="J13" s="23">
        <f>IF(COUNT(E13,G13,I13)=3,E13*G13*I13,"")</f>
        <v>210</v>
      </c>
      <c r="K13" s="23" t="str">
        <f>IF(COUNT(E13,G13,I13)&lt;3,"",INDEX(AP_TABLO,(MATCH(E13,{10,8,6,3,1},-1)-1)*5+MATCH(G13,{10,7,5,3,1},-1),MATCH(I13,{10,6,4,1},-1)))</f>
        <v>Orta</v>
      </c>
      <c r="L13" s="14" t="s">
        <v>108</v>
      </c>
      <c r="M13" s="14" t="s">
        <v>107</v>
      </c>
      <c r="N13" s="16">
        <v>46341</v>
      </c>
      <c r="O13" s="18">
        <v>7</v>
      </c>
      <c r="P13" s="18">
        <v>3</v>
      </c>
      <c r="Q13" s="18">
        <v>4</v>
      </c>
      <c r="R13" s="23">
        <f>IF(OR(J13="",COUNT(O13,P13,Q13)=0),"",IF(O13="",E13,O13)*IF(P13="",G13,P13)*IF(Q13="",I13,Q13))</f>
        <v>84</v>
      </c>
      <c r="S13" s="23" t="str">
        <f>IF(R13="","",INDEX(AP_TABLO,(MATCH(IF(O13="",E13,O13),{10,8,6,3,1},-1)-1)*5+MATCH(IF(P13="",G13,P13),{10,7,5,3,1},-1),MATCH(IF(Q13="",I13,Q13),{10,6,4,1},-1)))</f>
        <v>Düşük</v>
      </c>
    </row>
    <row r="14" spans="1:19" ht="39.950000000000003" customHeight="1" x14ac:dyDescent="0.2">
      <c r="A14" s="22">
        <v>3</v>
      </c>
      <c r="B14" s="14" t="s">
        <v>113</v>
      </c>
      <c r="C14" s="14" t="s">
        <v>119</v>
      </c>
      <c r="D14" s="14" t="s">
        <v>118</v>
      </c>
      <c r="E14" s="18">
        <v>8</v>
      </c>
      <c r="F14" s="14" t="s">
        <v>117</v>
      </c>
      <c r="G14" s="18">
        <v>3</v>
      </c>
      <c r="H14" s="14" t="s">
        <v>116</v>
      </c>
      <c r="I14" s="18">
        <v>7</v>
      </c>
      <c r="J14" s="23">
        <f>IF(COUNT(E14,G14,I14)=3,E14*G14*I14,"")</f>
        <v>168</v>
      </c>
      <c r="K14" s="23" t="str">
        <f>IF(COUNT(E14,G14,I14)&lt;3,"",INDEX(AP_TABLO,(MATCH(E14,{10,8,6,3,1},-1)-1)*5+MATCH(G14,{10,7,5,3,1},-1),MATCH(I14,{10,6,4,1},-1)))</f>
        <v>Orta</v>
      </c>
      <c r="L14" s="14" t="s">
        <v>115</v>
      </c>
      <c r="M14" s="14" t="s">
        <v>114</v>
      </c>
      <c r="N14" s="16">
        <v>46356</v>
      </c>
      <c r="O14" s="18">
        <v>8</v>
      </c>
      <c r="P14" s="18">
        <v>3</v>
      </c>
      <c r="Q14" s="18">
        <v>2</v>
      </c>
      <c r="R14" s="23">
        <f>IF(OR(J14="",COUNT(O14,P14,Q14)=0),"",IF(O14="",E14,O14)*IF(P14="",G14,P14)*IF(Q14="",I14,Q14))</f>
        <v>48</v>
      </c>
      <c r="S14" s="23" t="str">
        <f>IF(R14="","",INDEX(AP_TABLO,(MATCH(IF(O14="",E14,O14),{10,8,6,3,1},-1)-1)*5+MATCH(IF(P14="",G14,P14),{10,7,5,3,1},-1),MATCH(IF(Q14="",I14,Q14),{10,6,4,1},-1)))</f>
        <v>Düşük</v>
      </c>
    </row>
    <row r="15" spans="1:19" ht="39.950000000000003" customHeight="1" x14ac:dyDescent="0.2">
      <c r="A15" s="22">
        <v>4</v>
      </c>
      <c r="B15" s="14" t="s">
        <v>126</v>
      </c>
      <c r="C15" s="14" t="s">
        <v>125</v>
      </c>
      <c r="D15" s="14" t="s">
        <v>124</v>
      </c>
      <c r="E15" s="18">
        <v>5</v>
      </c>
      <c r="F15" s="14" t="s">
        <v>123</v>
      </c>
      <c r="G15" s="18">
        <v>6</v>
      </c>
      <c r="H15" s="14" t="s">
        <v>122</v>
      </c>
      <c r="I15" s="18">
        <v>4</v>
      </c>
      <c r="J15" s="23">
        <f>IF(COUNT(E15,G15,I15)=3,E15*G15*I15,"")</f>
        <v>120</v>
      </c>
      <c r="K15" s="23" t="str">
        <f>IF(COUNT(E15,G15,I15)&lt;3,"",INDEX(AP_TABLO,(MATCH(E15,{10,8,6,3,1},-1)-1)*5+MATCH(G15,{10,7,5,3,1},-1),MATCH(I15,{10,6,4,1},-1)))</f>
        <v>Orta</v>
      </c>
      <c r="L15" s="14" t="s">
        <v>121</v>
      </c>
      <c r="M15" s="14" t="s">
        <v>120</v>
      </c>
      <c r="N15" s="16">
        <v>46341</v>
      </c>
      <c r="O15" s="18">
        <v>5</v>
      </c>
      <c r="P15" s="18">
        <v>3</v>
      </c>
      <c r="Q15" s="18">
        <v>4</v>
      </c>
      <c r="R15" s="23">
        <f>IF(OR(J15="",COUNT(O15,P15,Q15)=0),"",IF(O15="",E15,O15)*IF(P15="",G15,P15)*IF(Q15="",I15,Q15))</f>
        <v>60</v>
      </c>
      <c r="S15" s="23" t="str">
        <f>IF(R15="","",INDEX(AP_TABLO,(MATCH(IF(O15="",E15,O15),{10,8,6,3,1},-1)-1)*5+MATCH(IF(P15="",G15,P15),{10,7,5,3,1},-1),MATCH(IF(Q15="",I15,Q15),{10,6,4,1},-1)))</f>
        <v>Düşük</v>
      </c>
    </row>
    <row r="16" spans="1:19" ht="39.950000000000003" customHeight="1" x14ac:dyDescent="0.2">
      <c r="A16" s="22">
        <v>5</v>
      </c>
      <c r="B16" s="14" t="s">
        <v>132</v>
      </c>
      <c r="C16" s="14" t="s">
        <v>131</v>
      </c>
      <c r="D16" s="14" t="s">
        <v>130</v>
      </c>
      <c r="E16" s="18">
        <v>9</v>
      </c>
      <c r="F16" s="14" t="s">
        <v>129</v>
      </c>
      <c r="G16" s="18">
        <v>4</v>
      </c>
      <c r="H16" s="14" t="s">
        <v>128</v>
      </c>
      <c r="I16" s="18">
        <v>6</v>
      </c>
      <c r="J16" s="23">
        <f>IF(COUNT(E16,G16,I16)=3,E16*G16*I16,"")</f>
        <v>216</v>
      </c>
      <c r="K16" s="23" t="str">
        <f>IF(COUNT(E16,G16,I16)&lt;3,"",INDEX(AP_TABLO,(MATCH(E16,{10,8,6,3,1},-1)-1)*5+MATCH(G16,{10,7,5,3,1},-1),MATCH(I16,{10,6,4,1},-1)))</f>
        <v>Yüksek</v>
      </c>
      <c r="L16" s="14" t="s">
        <v>127</v>
      </c>
      <c r="M16" s="14" t="s">
        <v>114</v>
      </c>
      <c r="N16" s="16">
        <v>46341</v>
      </c>
      <c r="O16" s="18">
        <v>9</v>
      </c>
      <c r="P16" s="18">
        <v>2</v>
      </c>
      <c r="Q16" s="18">
        <v>3</v>
      </c>
      <c r="R16" s="23">
        <f>IF(OR(J16="",COUNT(O16,P16,Q16)=0),"",IF(O16="",E16,O16)*IF(P16="",G16,P16)*IF(Q16="",I16,Q16))</f>
        <v>54</v>
      </c>
      <c r="S16" s="23" t="str">
        <f>IF(R16="","",INDEX(AP_TABLO,(MATCH(IF(O16="",E16,O16),{10,8,6,3,1},-1)-1)*5+MATCH(IF(P16="",G16,P16),{10,7,5,3,1},-1),MATCH(IF(Q16="",I16,Q16),{10,6,4,1},-1)))</f>
        <v>Düşük</v>
      </c>
    </row>
    <row r="17" spans="1:19" ht="39.950000000000003" customHeight="1" x14ac:dyDescent="0.2">
      <c r="A17" s="22">
        <v>6</v>
      </c>
      <c r="B17" s="14" t="s">
        <v>139</v>
      </c>
      <c r="C17" s="14" t="s">
        <v>138</v>
      </c>
      <c r="D17" s="14" t="s">
        <v>137</v>
      </c>
      <c r="E17" s="18">
        <v>6</v>
      </c>
      <c r="F17" s="14" t="s">
        <v>136</v>
      </c>
      <c r="G17" s="18">
        <v>4</v>
      </c>
      <c r="H17" s="14" t="s">
        <v>135</v>
      </c>
      <c r="I17" s="18">
        <v>5</v>
      </c>
      <c r="J17" s="23">
        <f>IF(COUNT(E17,G17,I17)=3,E17*G17*I17,"")</f>
        <v>120</v>
      </c>
      <c r="K17" s="23" t="str">
        <f>IF(COUNT(E17,G17,I17)&lt;3,"",INDEX(AP_TABLO,(MATCH(E17,{10,8,6,3,1},-1)-1)*5+MATCH(G17,{10,7,5,3,1},-1),MATCH(I17,{10,6,4,1},-1)))</f>
        <v>Düşük</v>
      </c>
      <c r="L17" s="14" t="s">
        <v>134</v>
      </c>
      <c r="M17" s="14" t="s">
        <v>133</v>
      </c>
      <c r="N17" s="16">
        <v>46341</v>
      </c>
      <c r="O17" s="18">
        <v>6</v>
      </c>
      <c r="P17" s="18">
        <v>4</v>
      </c>
      <c r="Q17" s="18">
        <v>3</v>
      </c>
      <c r="R17" s="23">
        <f>IF(OR(J17="",COUNT(O17,P17,Q17)=0),"",IF(O17="",E17,O17)*IF(P17="",G17,P17)*IF(Q17="",I17,Q17))</f>
        <v>72</v>
      </c>
      <c r="S17" s="23" t="str">
        <f>IF(R17="","",INDEX(AP_TABLO,(MATCH(IF(O17="",E17,O17),{10,8,6,3,1},-1)-1)*5+MATCH(IF(P17="",G17,P17),{10,7,5,3,1},-1),MATCH(IF(Q17="",I17,Q17),{10,6,4,1},-1)))</f>
        <v>Düşük</v>
      </c>
    </row>
    <row r="18" spans="1:19" ht="39.950000000000003" customHeight="1" x14ac:dyDescent="0.2">
      <c r="A18" s="22">
        <v>7</v>
      </c>
      <c r="B18" s="14" t="s">
        <v>144</v>
      </c>
      <c r="C18" s="14" t="s">
        <v>143</v>
      </c>
      <c r="D18" s="14" t="s">
        <v>142</v>
      </c>
      <c r="E18" s="18">
        <v>6</v>
      </c>
      <c r="F18" s="14" t="s">
        <v>141</v>
      </c>
      <c r="G18" s="18">
        <v>3</v>
      </c>
      <c r="H18" s="14" t="s">
        <v>140</v>
      </c>
      <c r="I18" s="18">
        <v>5</v>
      </c>
      <c r="J18" s="23">
        <f>IF(COUNT(E18,G18,I18)=3,E18*G18*I18,"")</f>
        <v>90</v>
      </c>
      <c r="K18" s="23" t="str">
        <f>IF(COUNT(E18,G18,I18)&lt;3,"",INDEX(AP_TABLO,(MATCH(E18,{10,8,6,3,1},-1)-1)*5+MATCH(G18,{10,7,5,3,1},-1),MATCH(I18,{10,6,4,1},-1)))</f>
        <v>Düşük</v>
      </c>
      <c r="L18" s="14"/>
      <c r="M18" s="14"/>
      <c r="N18" s="16"/>
      <c r="O18" s="18"/>
      <c r="P18" s="18"/>
      <c r="Q18" s="18"/>
      <c r="R18" s="23" t="str">
        <f>IF(OR(J18="",COUNT(O18,P18,Q18)=0),"",IF(O18="",E18,O18)*IF(P18="",G18,P18)*IF(Q18="",I18,Q18))</f>
        <v/>
      </c>
      <c r="S18" s="23" t="str">
        <f>IF(R18="","",INDEX(AP_TABLO,(MATCH(IF(O18="",E18,O18),{10,8,6,3,1},-1)-1)*5+MATCH(IF(P18="",G18,P18),{10,7,5,3,1},-1),MATCH(IF(Q18="",I18,Q18),{10,6,4,1},-1)))</f>
        <v/>
      </c>
    </row>
    <row r="19" spans="1:19" ht="39.950000000000003" customHeight="1" x14ac:dyDescent="0.2">
      <c r="A19" s="22">
        <v>8</v>
      </c>
      <c r="B19" s="14"/>
      <c r="C19" s="14"/>
      <c r="D19" s="14"/>
      <c r="E19" s="18"/>
      <c r="F19" s="14"/>
      <c r="G19" s="18"/>
      <c r="H19" s="14"/>
      <c r="I19" s="18"/>
      <c r="J19" s="23" t="str">
        <f>IF(COUNT(E19,G19,I19)=3,E19*G19*I19,"")</f>
        <v/>
      </c>
      <c r="K19" s="23" t="str">
        <f>IF(COUNT(E19,G19,I19)&lt;3,"",INDEX(AP_TABLO,(MATCH(E19,{10,8,6,3,1},-1)-1)*5+MATCH(G19,{10,7,5,3,1},-1),MATCH(I19,{10,6,4,1},-1)))</f>
        <v/>
      </c>
      <c r="L19" s="14"/>
      <c r="M19" s="14"/>
      <c r="N19" s="16"/>
      <c r="O19" s="18"/>
      <c r="P19" s="18"/>
      <c r="Q19" s="18"/>
      <c r="R19" s="23" t="str">
        <f>IF(OR(J19="",COUNT(O19,P19,Q19)=0),"",IF(O19="",E19,O19)*IF(P19="",G19,P19)*IF(Q19="",I19,Q19))</f>
        <v/>
      </c>
      <c r="S19" s="23" t="str">
        <f>IF(R19="","",INDEX(AP_TABLO,(MATCH(IF(O19="",E19,O19),{10,8,6,3,1},-1)-1)*5+MATCH(IF(P19="",G19,P19),{10,7,5,3,1},-1),MATCH(IF(Q19="",I19,Q19),{10,6,4,1},-1)))</f>
        <v/>
      </c>
    </row>
    <row r="20" spans="1:19" ht="39.950000000000003" customHeight="1" x14ac:dyDescent="0.2">
      <c r="A20" s="22">
        <v>9</v>
      </c>
      <c r="B20" s="14"/>
      <c r="C20" s="14"/>
      <c r="D20" s="14"/>
      <c r="E20" s="18"/>
      <c r="F20" s="14"/>
      <c r="G20" s="18"/>
      <c r="H20" s="14"/>
      <c r="I20" s="18"/>
      <c r="J20" s="23" t="str">
        <f>IF(COUNT(E20,G20,I20)=3,E20*G20*I20,"")</f>
        <v/>
      </c>
      <c r="K20" s="23" t="str">
        <f>IF(COUNT(E20,G20,I20)&lt;3,"",INDEX(AP_TABLO,(MATCH(E20,{10,8,6,3,1},-1)-1)*5+MATCH(G20,{10,7,5,3,1},-1),MATCH(I20,{10,6,4,1},-1)))</f>
        <v/>
      </c>
      <c r="L20" s="14"/>
      <c r="M20" s="14"/>
      <c r="N20" s="16"/>
      <c r="O20" s="18"/>
      <c r="P20" s="18"/>
      <c r="Q20" s="18"/>
      <c r="R20" s="23" t="str">
        <f>IF(OR(J20="",COUNT(O20,P20,Q20)=0),"",IF(O20="",E20,O20)*IF(P20="",G20,P20)*IF(Q20="",I20,Q20))</f>
        <v/>
      </c>
      <c r="S20" s="23" t="str">
        <f>IF(R20="","",INDEX(AP_TABLO,(MATCH(IF(O20="",E20,O20),{10,8,6,3,1},-1)-1)*5+MATCH(IF(P20="",G20,P20),{10,7,5,3,1},-1),MATCH(IF(Q20="",I20,Q20),{10,6,4,1},-1)))</f>
        <v/>
      </c>
    </row>
    <row r="21" spans="1:19" ht="39.950000000000003" customHeight="1" x14ac:dyDescent="0.2">
      <c r="A21" s="22">
        <v>10</v>
      </c>
      <c r="B21" s="14"/>
      <c r="C21" s="14"/>
      <c r="D21" s="14"/>
      <c r="E21" s="18"/>
      <c r="F21" s="14"/>
      <c r="G21" s="18"/>
      <c r="H21" s="14"/>
      <c r="I21" s="18"/>
      <c r="J21" s="23" t="str">
        <f>IF(COUNT(E21,G21,I21)=3,E21*G21*I21,"")</f>
        <v/>
      </c>
      <c r="K21" s="23" t="str">
        <f>IF(COUNT(E21,G21,I21)&lt;3,"",INDEX(AP_TABLO,(MATCH(E21,{10,8,6,3,1},-1)-1)*5+MATCH(G21,{10,7,5,3,1},-1),MATCH(I21,{10,6,4,1},-1)))</f>
        <v/>
      </c>
      <c r="L21" s="14"/>
      <c r="M21" s="14"/>
      <c r="N21" s="16"/>
      <c r="O21" s="18"/>
      <c r="P21" s="18"/>
      <c r="Q21" s="18"/>
      <c r="R21" s="23" t="str">
        <f>IF(OR(J21="",COUNT(O21,P21,Q21)=0),"",IF(O21="",E21,O21)*IF(P21="",G21,P21)*IF(Q21="",I21,Q21))</f>
        <v/>
      </c>
      <c r="S21" s="23" t="str">
        <f>IF(R21="","",INDEX(AP_TABLO,(MATCH(IF(O21="",E21,O21),{10,8,6,3,1},-1)-1)*5+MATCH(IF(P21="",G21,P21),{10,7,5,3,1},-1),MATCH(IF(Q21="",I21,Q21),{10,6,4,1},-1)))</f>
        <v/>
      </c>
    </row>
    <row r="23" spans="1:19" x14ac:dyDescent="0.2">
      <c r="A23" s="13" t="s">
        <v>95</v>
      </c>
    </row>
    <row r="24" spans="1:19" x14ac:dyDescent="0.2">
      <c r="A24" s="24" t="s">
        <v>145</v>
      </c>
    </row>
  </sheetData>
  <mergeCells count="16">
    <mergeCell ref="O10:S10"/>
    <mergeCell ref="A8:B8"/>
    <mergeCell ref="E8:F8"/>
    <mergeCell ref="G8:H8"/>
    <mergeCell ref="I8:J8"/>
    <mergeCell ref="K8:L8"/>
    <mergeCell ref="A10:D10"/>
    <mergeCell ref="E10:K10"/>
    <mergeCell ref="L10:N10"/>
    <mergeCell ref="A5:S5"/>
    <mergeCell ref="A6:B6"/>
    <mergeCell ref="E6:H6"/>
    <mergeCell ref="I6:K6"/>
    <mergeCell ref="A7:B7"/>
    <mergeCell ref="C7:H7"/>
    <mergeCell ref="I7:K7"/>
  </mergeCells>
  <conditionalFormatting sqref="J12:J21">
    <cfRule type="expression" dxfId="7" priority="1" stopIfTrue="1">
      <formula>AND(ISNUMBER(J12),J12&gt;=$L$7)</formula>
    </cfRule>
  </conditionalFormatting>
  <conditionalFormatting sqref="E12:E21">
    <cfRule type="expression" dxfId="6" priority="2" stopIfTrue="1">
      <formula>AND(ISNUMBER(E12),E12&gt;=$N$7)</formula>
    </cfRule>
  </conditionalFormatting>
  <conditionalFormatting sqref="K12:K21">
    <cfRule type="cellIs" dxfId="5" priority="3" stopIfTrue="1" operator="equal">
      <formula>"Yüksek"</formula>
    </cfRule>
    <cfRule type="cellIs" dxfId="4" priority="4" stopIfTrue="1" operator="equal">
      <formula>"Orta"</formula>
    </cfRule>
    <cfRule type="cellIs" dxfId="3" priority="5" stopIfTrue="1" operator="equal">
      <formula>"Düşük"</formula>
    </cfRule>
  </conditionalFormatting>
  <conditionalFormatting sqref="S12:S21">
    <cfRule type="cellIs" dxfId="2" priority="6" stopIfTrue="1" operator="equal">
      <formula>"Yüksek"</formula>
    </cfRule>
    <cfRule type="cellIs" dxfId="1" priority="7" stopIfTrue="1" operator="equal">
      <formula>"Orta"</formula>
    </cfRule>
    <cfRule type="cellIs" dxfId="0" priority="8" stopIfTrue="1" operator="equal">
      <formula>"Düşük"</formula>
    </cfRule>
  </conditionalFormatting>
  <dataValidations count="2">
    <dataValidation type="list" allowBlank="1" showInputMessage="1" showErrorMessage="1" sqref="C6" xr:uid="{5F55A89A-47BE-447D-A42C-E0C00A68A838}">
      <formula1>"Proses (P-FMEA),Tasarım (D-FMEA)"</formula1>
    </dataValidation>
    <dataValidation type="list" allowBlank="1" showInputMessage="1" showErrorMessage="1" sqref="E12:E21 G12:G21 I12:I21 O12:O21 P12:P21 Q12:Q21" xr:uid="{0A5E37EF-96C2-4D3B-BFB3-CF3DBB504B8F}">
      <formula1>"1,2,3,4,5,6,7,8,9,10"</formula1>
    </dataValidation>
  </dataValidations>
  <pageMargins left="0.31496062992125989" right="0.31496062992125989" top="0.39370078740157477" bottom="0.39370078740157477" header="0.3" footer="0.3"/>
  <pageSetup paperSize="9" scale="59" fitToHeight="0" orientation="landscape" r:id="rId1"/>
  <headerFooter>
    <oddFooter>&amp;Ceproses.com/araclar/fmea-formu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C9782-EB8C-439D-ACB8-442EB6DB7F4A}">
  <sheetPr>
    <pageSetUpPr fitToPage="1"/>
  </sheetPr>
  <dimension ref="A1:C32"/>
  <sheetViews>
    <sheetView showGridLines="0" workbookViewId="0"/>
  </sheetViews>
  <sheetFormatPr defaultRowHeight="12.75" x14ac:dyDescent="0.2"/>
  <cols>
    <col min="1" max="1" width="26.7109375" style="1" customWidth="1"/>
    <col min="2" max="2" width="4.7109375" style="1" customWidth="1"/>
    <col min="3" max="3" width="96.7109375" style="1" customWidth="1"/>
    <col min="4" max="16384" width="9.140625" style="1"/>
  </cols>
  <sheetData>
    <row r="1" spans="1:3" ht="30" customHeight="1" x14ac:dyDescent="0.3">
      <c r="C1" s="2" t="s">
        <v>146</v>
      </c>
    </row>
    <row r="2" spans="1:3" ht="21.95" customHeight="1" x14ac:dyDescent="0.2">
      <c r="C2" s="3" t="s">
        <v>147</v>
      </c>
    </row>
    <row r="3" spans="1:3" ht="18" customHeight="1" x14ac:dyDescent="0.2">
      <c r="C3" s="4" t="s">
        <v>2</v>
      </c>
    </row>
    <row r="5" spans="1:3" ht="20.100000000000001" customHeight="1" x14ac:dyDescent="0.2">
      <c r="A5" s="5" t="s">
        <v>148</v>
      </c>
      <c r="B5" s="5"/>
      <c r="C5" s="5"/>
    </row>
    <row r="6" spans="1:3" ht="25.5" x14ac:dyDescent="0.2">
      <c r="B6" s="25" t="s">
        <v>149</v>
      </c>
      <c r="C6" s="26" t="s">
        <v>150</v>
      </c>
    </row>
    <row r="7" spans="1:3" ht="25.5" x14ac:dyDescent="0.2">
      <c r="B7" s="25" t="s">
        <v>149</v>
      </c>
      <c r="C7" s="26" t="s">
        <v>151</v>
      </c>
    </row>
    <row r="9" spans="1:3" ht="20.100000000000001" customHeight="1" x14ac:dyDescent="0.2">
      <c r="A9" s="5" t="s">
        <v>152</v>
      </c>
      <c r="B9" s="5"/>
      <c r="C9" s="5"/>
    </row>
    <row r="10" spans="1:3" x14ac:dyDescent="0.2">
      <c r="B10" s="25" t="s">
        <v>54</v>
      </c>
      <c r="C10" s="26" t="s">
        <v>153</v>
      </c>
    </row>
    <row r="11" spans="1:3" x14ac:dyDescent="0.2">
      <c r="B11" s="25" t="s">
        <v>154</v>
      </c>
      <c r="C11" s="26" t="s">
        <v>155</v>
      </c>
    </row>
    <row r="12" spans="1:3" ht="25.5" x14ac:dyDescent="0.2">
      <c r="B12" s="25" t="s">
        <v>156</v>
      </c>
      <c r="C12" s="26" t="s">
        <v>157</v>
      </c>
    </row>
    <row r="13" spans="1:3" x14ac:dyDescent="0.2">
      <c r="B13" s="25" t="s">
        <v>158</v>
      </c>
      <c r="C13" s="26" t="s">
        <v>159</v>
      </c>
    </row>
    <row r="14" spans="1:3" ht="25.5" x14ac:dyDescent="0.2">
      <c r="B14" s="25" t="s">
        <v>160</v>
      </c>
      <c r="C14" s="26" t="s">
        <v>161</v>
      </c>
    </row>
    <row r="15" spans="1:3" ht="25.5" x14ac:dyDescent="0.2">
      <c r="B15" s="25" t="s">
        <v>162</v>
      </c>
      <c r="C15" s="26" t="s">
        <v>163</v>
      </c>
    </row>
    <row r="16" spans="1:3" ht="25.5" x14ac:dyDescent="0.2">
      <c r="B16" s="25" t="s">
        <v>164</v>
      </c>
      <c r="C16" s="26" t="s">
        <v>165</v>
      </c>
    </row>
    <row r="17" spans="1:3" ht="25.5" x14ac:dyDescent="0.2">
      <c r="B17" s="25" t="s">
        <v>166</v>
      </c>
      <c r="C17" s="26" t="s">
        <v>167</v>
      </c>
    </row>
    <row r="19" spans="1:3" ht="20.100000000000001" customHeight="1" x14ac:dyDescent="0.2">
      <c r="A19" s="5" t="s">
        <v>168</v>
      </c>
      <c r="B19" s="5"/>
      <c r="C19" s="5"/>
    </row>
    <row r="20" spans="1:3" ht="25.5" x14ac:dyDescent="0.2">
      <c r="B20" s="25" t="s">
        <v>149</v>
      </c>
      <c r="C20" s="26" t="s">
        <v>169</v>
      </c>
    </row>
    <row r="21" spans="1:3" ht="25.5" x14ac:dyDescent="0.2">
      <c r="B21" s="25" t="s">
        <v>149</v>
      </c>
      <c r="C21" s="26" t="s">
        <v>170</v>
      </c>
    </row>
    <row r="22" spans="1:3" ht="25.5" x14ac:dyDescent="0.2">
      <c r="B22" s="25" t="s">
        <v>149</v>
      </c>
      <c r="C22" s="26" t="s">
        <v>171</v>
      </c>
    </row>
    <row r="24" spans="1:3" ht="20.100000000000001" customHeight="1" x14ac:dyDescent="0.2">
      <c r="A24" s="5" t="s">
        <v>172</v>
      </c>
      <c r="B24" s="5"/>
      <c r="C24" s="5"/>
    </row>
    <row r="25" spans="1:3" ht="25.5" x14ac:dyDescent="0.2">
      <c r="B25" s="25" t="s">
        <v>149</v>
      </c>
      <c r="C25" s="26" t="s">
        <v>173</v>
      </c>
    </row>
    <row r="26" spans="1:3" x14ac:dyDescent="0.2">
      <c r="B26" s="25" t="s">
        <v>149</v>
      </c>
      <c r="C26" s="26" t="s">
        <v>174</v>
      </c>
    </row>
    <row r="27" spans="1:3" ht="25.5" x14ac:dyDescent="0.2">
      <c r="B27" s="25" t="s">
        <v>149</v>
      </c>
      <c r="C27" s="26" t="s">
        <v>175</v>
      </c>
    </row>
    <row r="28" spans="1:3" x14ac:dyDescent="0.2">
      <c r="B28" s="25" t="s">
        <v>149</v>
      </c>
      <c r="C28" s="26" t="s">
        <v>176</v>
      </c>
    </row>
    <row r="30" spans="1:3" ht="20.100000000000001" customHeight="1" x14ac:dyDescent="0.2">
      <c r="A30" s="5" t="s">
        <v>177</v>
      </c>
      <c r="B30" s="5"/>
      <c r="C30" s="5"/>
    </row>
    <row r="31" spans="1:3" x14ac:dyDescent="0.2">
      <c r="B31" s="25" t="s">
        <v>149</v>
      </c>
      <c r="C31" s="26" t="s">
        <v>178</v>
      </c>
    </row>
    <row r="32" spans="1:3" x14ac:dyDescent="0.2">
      <c r="B32" s="25" t="s">
        <v>149</v>
      </c>
      <c r="C32" s="26" t="s">
        <v>179</v>
      </c>
    </row>
  </sheetData>
  <mergeCells count="5">
    <mergeCell ref="A5:C5"/>
    <mergeCell ref="A9:C9"/>
    <mergeCell ref="A19:C19"/>
    <mergeCell ref="A24:C24"/>
    <mergeCell ref="A30:C30"/>
  </mergeCells>
  <pageMargins left="0.31496062992125989" right="0.31496062992125989" top="0.39370078740157477" bottom="0.39370078740157477" header="0.3" footer="0.3"/>
  <pageSetup paperSize="9" scale="77" fitToHeight="0" orientation="portrait" r:id="rId1"/>
  <headerFooter>
    <oddFooter>&amp;Ceproses.com/araclar/fmea-formu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7</vt:i4>
      </vt:variant>
    </vt:vector>
  </HeadingPairs>
  <TitlesOfParts>
    <vt:vector size="11" baseType="lpstr">
      <vt:lpstr>FMEA formu</vt:lpstr>
      <vt:lpstr>Puanlama</vt:lpstr>
      <vt:lpstr>Örnek</vt:lpstr>
      <vt:lpstr>Açıklama</vt:lpstr>
      <vt:lpstr>AP_TABLO</vt:lpstr>
      <vt:lpstr>Açıklama!Yazdırma_Alanı</vt:lpstr>
      <vt:lpstr>'FMEA formu'!Yazdırma_Alanı</vt:lpstr>
      <vt:lpstr>Örnek!Yazdırma_Alanı</vt:lpstr>
      <vt:lpstr>Puanlama!Yazdırma_Alanı</vt:lpstr>
      <vt:lpstr>'FMEA formu'!Yazdırma_Başlıkları</vt:lpstr>
      <vt:lpstr>Örnek!Yazdırma_Başlıkları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FMEA Formu: Hata Türleri ve Etkileri Analizi</dc:title>
  <dc:creator>eproses</dc:creator>
  <cp:lastModifiedBy>ALPEREN AVCU</cp:lastModifiedBy>
  <dcterms:created xsi:type="dcterms:W3CDTF">2026-10-18T07:56:24Z</dcterms:created>
  <dcterms:modified xsi:type="dcterms:W3CDTF">2026-10-18T07:56:49Z</dcterms:modified>
</cp:coreProperties>
</file>